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420" windowHeight="4245" activeTab="0"/>
  </bookViews>
  <sheets>
    <sheet name="Sheet1" sheetId="1" r:id="rId1"/>
    <sheet name="Sheet2" sheetId="2" r:id="rId2"/>
    <sheet name="Sheet3" sheetId="3" r:id="rId3"/>
  </sheets>
  <externalReferences>
    <externalReference r:id="rId6"/>
    <externalReference r:id="rId7"/>
  </externalReferences>
  <definedNames/>
  <calcPr calcMode="autoNoTable" fullCalcOnLoad="1"/>
</workbook>
</file>

<file path=xl/sharedStrings.xml><?xml version="1.0" encoding="utf-8"?>
<sst xmlns="http://schemas.openxmlformats.org/spreadsheetml/2006/main" count="260" uniqueCount="197">
  <si>
    <t>QUARTERLY REPORT</t>
  </si>
  <si>
    <t>Quarterly report on consolidated result for the financial period ended 31/12/1999.  The figures have not been audited.</t>
  </si>
  <si>
    <t>CONSOLIDATED INCOME STATEMENT ( RM '000 )</t>
  </si>
  <si>
    <t xml:space="preserve">                                 Quarter</t>
  </si>
  <si>
    <t>Cumulative</t>
  </si>
  <si>
    <t xml:space="preserve">Current </t>
  </si>
  <si>
    <t>Preceding Year</t>
  </si>
  <si>
    <t xml:space="preserve">Year </t>
  </si>
  <si>
    <t>Corresponding</t>
  </si>
  <si>
    <t>Quarter</t>
  </si>
  <si>
    <t>to Date</t>
  </si>
  <si>
    <t>Period</t>
  </si>
  <si>
    <t>31/12/1999</t>
  </si>
  <si>
    <t>31/12/1998</t>
  </si>
  <si>
    <t>1.</t>
  </si>
  <si>
    <t>(a)</t>
  </si>
  <si>
    <t>Turnover</t>
  </si>
  <si>
    <t>(b)</t>
  </si>
  <si>
    <t>Investment Income</t>
  </si>
  <si>
    <t>(c)</t>
  </si>
  <si>
    <t>Other Income including interest income</t>
  </si>
  <si>
    <t>2.</t>
  </si>
  <si>
    <t>Operating profit / (loss) before interest on borrowings, depreciation and amortisation, exceptional items, income tax, minority interests and extraordinary items</t>
  </si>
  <si>
    <t>Interest on borrowings</t>
  </si>
  <si>
    <t>Depreciation and amortisation</t>
  </si>
  <si>
    <t>(d)</t>
  </si>
  <si>
    <t>Exceptional items</t>
  </si>
  <si>
    <t>-</t>
  </si>
  <si>
    <t>(e)</t>
  </si>
  <si>
    <t>Operating profit / (loss) after interest on borrowings, depreciation and amortisation and exceptional items but before income tax, minority interests and extraordinary items</t>
  </si>
  <si>
    <t>(f)</t>
  </si>
  <si>
    <t>Share in the results of associated companies</t>
  </si>
  <si>
    <t>(g)</t>
  </si>
  <si>
    <t>Profit / (loss) before taxation, minority interests and extraordinary items</t>
  </si>
  <si>
    <t>(h)</t>
  </si>
  <si>
    <t>Taxation</t>
  </si>
  <si>
    <t>(i)</t>
  </si>
  <si>
    <t>(i) Profit / (loss) after taxation before deducting minority interest</t>
  </si>
  <si>
    <t>(ii) Less minority interests</t>
  </si>
  <si>
    <t>(j)</t>
  </si>
  <si>
    <t>Profit / (loss) after taxation attributable to members of the company</t>
  </si>
  <si>
    <t>(k)</t>
  </si>
  <si>
    <t>(i) Extraordinary items</t>
  </si>
  <si>
    <t>(iii) Extraordinary items attributable to members of the company</t>
  </si>
  <si>
    <t>(l)</t>
  </si>
  <si>
    <t>Profit / (loss) after taxation and extraordinary items attributable to members of the company</t>
  </si>
  <si>
    <t>3.</t>
  </si>
  <si>
    <t>Earnings per share base on 2(j) above after deducting any provision for preference dividends, if any:-</t>
  </si>
  <si>
    <t>(i) Basic (based on 75,000,000    ordinary shares) (sen)</t>
  </si>
  <si>
    <t>(ii) Fully diluted (based on 75,000,000 ordinary shares) (sen)</t>
  </si>
  <si>
    <t>1of 5</t>
  </si>
  <si>
    <t>CONSOLIDATED BALANCE SHEET ( RM '000 )</t>
  </si>
  <si>
    <t>As at End of Current Quarter</t>
  </si>
  <si>
    <t>As at Preceding Financial Year End</t>
  </si>
  <si>
    <t>Current Assets</t>
  </si>
  <si>
    <t>Fixed Assets</t>
  </si>
  <si>
    <t>Investments in Associated Companies</t>
  </si>
  <si>
    <t>Long Term Investments</t>
  </si>
  <si>
    <t>3a</t>
  </si>
  <si>
    <t>Hire Purchase Receivable</t>
  </si>
  <si>
    <t>4.</t>
  </si>
  <si>
    <t>Intangible Assets</t>
  </si>
  <si>
    <t>5.</t>
  </si>
  <si>
    <t>Stocks</t>
  </si>
  <si>
    <t>Trade Debtors</t>
  </si>
  <si>
    <t>Short Term Investments</t>
  </si>
  <si>
    <t>Cash</t>
  </si>
  <si>
    <t>Others -  provide details, if material</t>
  </si>
  <si>
    <t>Other Debtors</t>
  </si>
  <si>
    <t>6.</t>
  </si>
  <si>
    <t>Current Liabilities</t>
  </si>
  <si>
    <t>Short Term Borrowings</t>
  </si>
  <si>
    <t>Trade Creditors</t>
  </si>
  <si>
    <t>Other Creditors</t>
  </si>
  <si>
    <t>Provision for Taxation</t>
  </si>
  <si>
    <t>Others – provide details, if material</t>
  </si>
  <si>
    <t>Due to Related Companies</t>
  </si>
  <si>
    <t>Proposed Dividends</t>
  </si>
  <si>
    <t>7.</t>
  </si>
  <si>
    <t>Net Current Assets or Current Liabilities</t>
  </si>
  <si>
    <t>8.</t>
  </si>
  <si>
    <t>Share holders’ Funds</t>
  </si>
  <si>
    <t>Share Capital</t>
  </si>
  <si>
    <t>Reserves</t>
  </si>
  <si>
    <t>Share Premium</t>
  </si>
  <si>
    <t>Revaluation Reserve</t>
  </si>
  <si>
    <t>Capital Reserve</t>
  </si>
  <si>
    <t>Statutory Reserve</t>
  </si>
  <si>
    <t>Retained Profit</t>
  </si>
  <si>
    <t>Others</t>
  </si>
  <si>
    <t>9.</t>
  </si>
  <si>
    <t>Minority Interests</t>
  </si>
  <si>
    <t>10.</t>
  </si>
  <si>
    <t>Long Term Borrowings</t>
  </si>
  <si>
    <t xml:space="preserve"> </t>
  </si>
  <si>
    <t>11.</t>
  </si>
  <si>
    <t>Other Long Term Liabilities</t>
  </si>
  <si>
    <t>12.</t>
  </si>
  <si>
    <t>Notes</t>
  </si>
  <si>
    <t>Accounting Policies</t>
  </si>
  <si>
    <t xml:space="preserve">The quarterly financial statements have been prepared based on accounting policies and methods of computation consistent with those adopted in the 1998 Annual Report. </t>
  </si>
  <si>
    <t>Exceptional Items</t>
  </si>
  <si>
    <t>There is no exceptional item for the financial year to date.</t>
  </si>
  <si>
    <t>Extraordinary Items</t>
  </si>
  <si>
    <t>There is no extraordinary item for the financial year to date.</t>
  </si>
  <si>
    <t xml:space="preserve">  Quarter</t>
  </si>
  <si>
    <t>Year to Date</t>
  </si>
  <si>
    <t>RM’000</t>
  </si>
  <si>
    <t>Malaysian taxation</t>
  </si>
  <si>
    <t>Income Tax</t>
  </si>
  <si>
    <t>Current Year</t>
  </si>
  <si>
    <t>Prior Year</t>
  </si>
  <si>
    <t>Deferred tax</t>
  </si>
  <si>
    <t>Foreign taxation</t>
  </si>
  <si>
    <t>Pre-acquisition Profits</t>
  </si>
  <si>
    <t>There is no pre-acquisition profit for the current financial year to date.</t>
  </si>
  <si>
    <t>Investments and Properties</t>
  </si>
  <si>
    <t>At the company level, MBMR does not make any gain or loss in the disposal of 3,636,000 shares in MBM Industries Sdn Bhd.  However at the group level, there is a gain of RM319,042.</t>
  </si>
  <si>
    <t>There is no sale of properties for the current financial year to date.</t>
  </si>
  <si>
    <t>Quoted Investment</t>
  </si>
  <si>
    <t>There is no purchase or sale of quoted securities for the current financial  year to date.</t>
  </si>
  <si>
    <t>Effect of Changes in Composition of Company</t>
  </si>
  <si>
    <t>The disposal of 3,636,000 shares represents 20.2% reduction in the equity holding in MBM Industries Sdn Bhd from 60.1% to 39.9%.  MBM Industries Sdn Bhd ceases to be a subsidiary and is now an associate company.</t>
  </si>
  <si>
    <t>The disposal is not expected to have any material effect on the result of the group.</t>
  </si>
  <si>
    <t>Corporate Developments</t>
  </si>
  <si>
    <t xml:space="preserve">On July 1999, The Board of Directors announced to the KLSE That the Company entered into a conditional agreement with its holding company, Med Bumikar Mara Sdn.Bhd for the proposed acquisition by MBMR of 28,000,000 ordinary shares of RM1 each representing 20% equity interest in Perodua for a purchase consideration of RM160,000,000 to be wholly satisfied by the issue of 69,565,000 new MBMR Shares at an issue price of RM2.30 per share. The Proposed Acquisition when completed, would increase MBMR's effective equity interest in Perodua from 3.575% to 23.575%. </t>
  </si>
  <si>
    <t>Subsequently, on 21 December 1999, The Board of Directors announced to the KLSE that the Securities Commission had approved the followings :-</t>
  </si>
  <si>
    <t xml:space="preserve">(i) </t>
  </si>
  <si>
    <t xml:space="preserve">the acquisition of 28,000,000 ordinary shares representing 20% equity interest in Perodua for a purchase consideration of RM160,000,000 to be satisfied by the issue of 64,000,000 new MBMR Shares at an issue price of RM2.50 per share instead of 69,565,000 new MBMR Shares at an issue price of RM2.30 per share as earlier proposed; and </t>
  </si>
  <si>
    <t>(ii)</t>
  </si>
  <si>
    <t xml:space="preserve"> the listing of and quotation for 64,000,000 new MBMR Shares on the Main Board of the KLSE pursuant to the Proposed Acquisition.</t>
  </si>
  <si>
    <t>Seasonality or cyclicality of Operations</t>
  </si>
  <si>
    <t>The main activity of the group is in the distributorship of motor vehicles and is therefore dependent on the economy of the country.</t>
  </si>
  <si>
    <t>Debt and Equity Securities</t>
  </si>
  <si>
    <t>There are no issuances and repayments of debt and equity securities, share buy-back, share cancellations, shares held as treasury shares and resale of treasury shares for the current financial year to date.</t>
  </si>
  <si>
    <t>Group Borrowings and Debt Securities</t>
  </si>
  <si>
    <t>Group borrowings and debt securities as at the end of the reporting period:-</t>
  </si>
  <si>
    <t>RM ’000</t>
  </si>
  <si>
    <t xml:space="preserve">Denominated in </t>
  </si>
  <si>
    <t>Malaysian Currency</t>
  </si>
  <si>
    <t>Secured</t>
  </si>
  <si>
    <t>Unsecured</t>
  </si>
  <si>
    <t>New Zealand Currency</t>
  </si>
  <si>
    <t xml:space="preserve">Secured                                                                                          </t>
  </si>
  <si>
    <t>13.</t>
  </si>
  <si>
    <t>Contingent Liabilities</t>
  </si>
  <si>
    <t>At the date of this report, the Company or the Group do not have any contigent liability and none has arise since the end of the financial  year .</t>
  </si>
  <si>
    <t>14.</t>
  </si>
  <si>
    <t>Financial Instruments with Off Balance Sheet Risk</t>
  </si>
  <si>
    <t>a.</t>
  </si>
  <si>
    <t>As at the date of this announcement, the group has the following foreign currency contract outstanding:</t>
  </si>
  <si>
    <t>Currency</t>
  </si>
  <si>
    <t>Contracted Amounts</t>
  </si>
  <si>
    <t>Equivalent in RM</t>
  </si>
  <si>
    <t>Expiry Date</t>
  </si>
  <si>
    <t>Japanese Yen</t>
  </si>
  <si>
    <t>28 Feb 2000 - 3 Apr 2000</t>
  </si>
  <si>
    <t>The foreign currency contract is to hedge against the group's purchases denominated in foreign currency.  The contracted rates will be used to convert the foreign currency to Malaysian Ringgit</t>
  </si>
  <si>
    <t>15.</t>
  </si>
  <si>
    <t>Litigation</t>
  </si>
  <si>
    <t>There is no material litigation as at the date of this reporting.</t>
  </si>
  <si>
    <t>16.</t>
  </si>
  <si>
    <t>Segment Reporting</t>
  </si>
  <si>
    <t>Profit/(Loss) before taxation</t>
  </si>
  <si>
    <t>Total Assets</t>
  </si>
  <si>
    <t>By Activities</t>
  </si>
  <si>
    <t>Investment Holding</t>
  </si>
  <si>
    <t>Distribution of motor vehicles</t>
  </si>
  <si>
    <t>Manufacturing</t>
  </si>
  <si>
    <t xml:space="preserve">              -</t>
  </si>
  <si>
    <t xml:space="preserve">                -</t>
  </si>
  <si>
    <t xml:space="preserve">By Geographical </t>
  </si>
  <si>
    <t>Malaysia</t>
  </si>
  <si>
    <t>New Zealand</t>
  </si>
  <si>
    <t>17.</t>
  </si>
  <si>
    <t>Comments on Material Change in Quarterly Profits Before Taxation</t>
  </si>
  <si>
    <t>The group profit before taxation for the current quarter ending 31st Disember 1999 is RM 8.0 m. as compared to the 3rd quarter ending 30th September 1999 of RM 12.2 m., the difference is mainly due to normal year end adjustments and provisions.</t>
  </si>
  <si>
    <t>18.</t>
  </si>
  <si>
    <t>Review of Performance</t>
  </si>
  <si>
    <t>The improved business environment has enabled the group to increase its turnover to RM446.7m with increased profit before tax to RM28.0m. for the year 1999 as compared to 1998 . In respect of the commercial vehicle business there is still room for further improvement.</t>
  </si>
  <si>
    <t>19.</t>
  </si>
  <si>
    <t>Current Year Prospect</t>
  </si>
  <si>
    <t>The improving Malaysian economy will contribute positively to the group's profit. Barring any unforeseen circumstances, the group's performance is expected to improve in the year 2000.</t>
  </si>
  <si>
    <t>20.</t>
  </si>
  <si>
    <t>Profit forecast</t>
  </si>
  <si>
    <t>The company did not issue any profit forecast during the year.</t>
  </si>
  <si>
    <t>21.</t>
  </si>
  <si>
    <t>Dividend</t>
  </si>
  <si>
    <t>The Board is pleased to recommend a final gross dividend of 6.0 % per share tax exempt for the year ended 31st December 1999 ( 1998 - 5% per share less tax 28% ) to be paid on a date to be announced later.</t>
  </si>
  <si>
    <t xml:space="preserve">BY ORDER OF THE BOARD </t>
  </si>
  <si>
    <t>MBM RESOURCES BERHAD</t>
  </si>
  <si>
    <t>Sharizat Othman</t>
  </si>
  <si>
    <t>Company Secretary</t>
  </si>
  <si>
    <t>Kuala Lumpur</t>
  </si>
  <si>
    <t>Dated : 25 th February 2000</t>
  </si>
  <si>
    <t>n/a</t>
  </si>
  <si>
    <t>Net tangible assets per share (RM)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</si>
</sst>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s>
  <fonts count="5">
    <font>
      <sz val="10"/>
      <name val="Arial"/>
      <family val="0"/>
    </font>
    <font>
      <b/>
      <sz val="12"/>
      <name val="Arial"/>
      <family val="2"/>
    </font>
    <font>
      <sz val="9"/>
      <name val="Arial"/>
      <family val="2"/>
    </font>
    <font>
      <b/>
      <sz val="10"/>
      <name val="Arial"/>
      <family val="2"/>
    </font>
    <font>
      <i/>
      <sz val="10"/>
      <name val="Arial"/>
      <family val="2"/>
    </font>
  </fonts>
  <fills count="2">
    <fill>
      <patternFill/>
    </fill>
    <fill>
      <patternFill patternType="gray125"/>
    </fill>
  </fills>
  <borders count="13">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0" fontId="1" fillId="0" borderId="0" xfId="0" applyFont="1" applyAlignment="1">
      <alignment/>
    </xf>
    <xf numFmtId="0" fontId="0" fillId="0" borderId="0" xfId="0" applyAlignment="1">
      <alignment vertical="top"/>
    </xf>
    <xf numFmtId="0" fontId="3" fillId="0" borderId="0" xfId="0" applyFont="1" applyAlignment="1">
      <alignment wrapText="1"/>
    </xf>
    <xf numFmtId="0" fontId="0" fillId="0" borderId="0" xfId="0" applyAlignment="1">
      <alignment wrapText="1"/>
    </xf>
    <xf numFmtId="0" fontId="0" fillId="0" borderId="0" xfId="0" applyFont="1" applyAlignment="1" quotePrefix="1">
      <alignment horizontal="right"/>
    </xf>
    <xf numFmtId="37" fontId="0" fillId="0" borderId="0" xfId="0" applyNumberFormat="1" applyAlignment="1">
      <alignment/>
    </xf>
    <xf numFmtId="0" fontId="0" fillId="0" borderId="0" xfId="0" applyFont="1" applyAlignment="1">
      <alignment horizontal="right"/>
    </xf>
    <xf numFmtId="37" fontId="0" fillId="0" borderId="0" xfId="0" applyNumberFormat="1" applyAlignment="1">
      <alignment horizontal="right"/>
    </xf>
    <xf numFmtId="0" fontId="0" fillId="0" borderId="0" xfId="0" applyAlignment="1">
      <alignment/>
    </xf>
    <xf numFmtId="37" fontId="0" fillId="0" borderId="0" xfId="0" applyNumberFormat="1" applyAlignment="1">
      <alignment/>
    </xf>
    <xf numFmtId="39" fontId="0" fillId="0" borderId="0" xfId="0" applyNumberFormat="1" applyAlignment="1">
      <alignment horizontal="right"/>
    </xf>
    <xf numFmtId="39" fontId="0" fillId="0" borderId="0" xfId="0" applyNumberFormat="1" applyAlignment="1">
      <alignment/>
    </xf>
    <xf numFmtId="0" fontId="0" fillId="0" borderId="0" xfId="0" applyFont="1" applyAlignment="1">
      <alignment/>
    </xf>
    <xf numFmtId="16" fontId="0" fillId="0" borderId="0" xfId="0" applyNumberFormat="1" applyBorder="1" applyAlignment="1">
      <alignment/>
    </xf>
    <xf numFmtId="0" fontId="0" fillId="0" borderId="0" xfId="0" applyFont="1" applyBorder="1" applyAlignment="1">
      <alignment/>
    </xf>
    <xf numFmtId="0" fontId="0" fillId="0" borderId="0" xfId="0" applyBorder="1" applyAlignment="1">
      <alignment/>
    </xf>
    <xf numFmtId="0" fontId="0" fillId="0" borderId="0" xfId="0" applyBorder="1" applyAlignment="1">
      <alignment wrapText="1"/>
    </xf>
    <xf numFmtId="39" fontId="0" fillId="0" borderId="0" xfId="0" applyNumberFormat="1" applyBorder="1" applyAlignment="1">
      <alignment horizontal="right"/>
    </xf>
    <xf numFmtId="39" fontId="0" fillId="0" borderId="0" xfId="0" applyNumberFormat="1" applyAlignment="1">
      <alignment horizontal="left" vertical="center"/>
    </xf>
    <xf numFmtId="164" fontId="0" fillId="0" borderId="0" xfId="0" applyNumberFormat="1" applyBorder="1" applyAlignment="1">
      <alignment/>
    </xf>
    <xf numFmtId="164" fontId="0" fillId="0" borderId="0" xfId="0" applyNumberFormat="1" applyBorder="1" applyAlignment="1">
      <alignment/>
    </xf>
    <xf numFmtId="0" fontId="0" fillId="0" borderId="0" xfId="0" applyNumberFormat="1" applyBorder="1" applyAlignment="1">
      <alignment/>
    </xf>
    <xf numFmtId="0" fontId="3" fillId="0" borderId="0" xfId="0" applyFont="1" applyAlignment="1">
      <alignment/>
    </xf>
    <xf numFmtId="0" fontId="0" fillId="0" borderId="0" xfId="0" applyAlignment="1">
      <alignment vertical="center"/>
    </xf>
    <xf numFmtId="0" fontId="3" fillId="0" borderId="0" xfId="0" applyFont="1" applyAlignment="1">
      <alignment horizontal="right" wrapText="1"/>
    </xf>
    <xf numFmtId="0" fontId="0" fillId="0" borderId="0" xfId="0" applyAlignment="1">
      <alignment horizontal="center"/>
    </xf>
    <xf numFmtId="0" fontId="3" fillId="0" borderId="0" xfId="0" applyFont="1" applyAlignment="1">
      <alignment horizontal="right"/>
    </xf>
    <xf numFmtId="41" fontId="0" fillId="0" borderId="0" xfId="0" applyNumberFormat="1" applyAlignment="1">
      <alignment/>
    </xf>
    <xf numFmtId="0" fontId="4" fillId="0" borderId="0" xfId="0" applyFont="1" applyAlignment="1">
      <alignment/>
    </xf>
    <xf numFmtId="39" fontId="0" fillId="0" borderId="0" xfId="0" applyNumberFormat="1" applyBorder="1" applyAlignment="1">
      <alignment/>
    </xf>
    <xf numFmtId="0" fontId="3" fillId="0" borderId="0" xfId="0" applyFont="1" applyAlignment="1" quotePrefix="1">
      <alignment horizontal="right"/>
    </xf>
    <xf numFmtId="37" fontId="0" fillId="0" borderId="0" xfId="0" applyNumberFormat="1" applyAlignment="1">
      <alignment horizontal="center"/>
    </xf>
    <xf numFmtId="3" fontId="0" fillId="0" borderId="0" xfId="0" applyNumberFormat="1" applyAlignment="1">
      <alignment horizontal="center"/>
    </xf>
    <xf numFmtId="0" fontId="0" fillId="0" borderId="0" xfId="0" applyBorder="1" applyAlignment="1">
      <alignment/>
    </xf>
    <xf numFmtId="37" fontId="0" fillId="0" borderId="1" xfId="0" applyNumberFormat="1" applyBorder="1" applyAlignment="1">
      <alignment/>
    </xf>
    <xf numFmtId="37" fontId="0" fillId="0" borderId="2" xfId="0" applyNumberFormat="1" applyBorder="1" applyAlignment="1">
      <alignment/>
    </xf>
    <xf numFmtId="0" fontId="0" fillId="0" borderId="3" xfId="0" applyBorder="1" applyAlignment="1">
      <alignment horizontal="center"/>
    </xf>
    <xf numFmtId="0" fontId="0" fillId="0" borderId="4" xfId="0" applyBorder="1" applyAlignment="1">
      <alignment/>
    </xf>
    <xf numFmtId="0" fontId="0" fillId="0" borderId="0" xfId="0" applyAlignment="1">
      <alignment horizontal="center"/>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xf>
    <xf numFmtId="0" fontId="0" fillId="0" borderId="4" xfId="0" applyBorder="1" applyAlignment="1">
      <alignment horizontal="center"/>
    </xf>
    <xf numFmtId="0" fontId="0" fillId="0" borderId="6" xfId="0" applyBorder="1" applyAlignment="1">
      <alignment horizontal="left"/>
    </xf>
    <xf numFmtId="0" fontId="0" fillId="0" borderId="7" xfId="0" applyBorder="1" applyAlignment="1">
      <alignment/>
    </xf>
    <xf numFmtId="0" fontId="0" fillId="0" borderId="6" xfId="0" applyBorder="1" applyAlignment="1">
      <alignment horizontal="center" wrapText="1"/>
    </xf>
    <xf numFmtId="0" fontId="0" fillId="0" borderId="7" xfId="0" applyBorder="1" applyAlignment="1">
      <alignment horizontal="center" wrapText="1"/>
    </xf>
    <xf numFmtId="0" fontId="0" fillId="0" borderId="6" xfId="0" applyBorder="1" applyAlignment="1">
      <alignment horizontal="center"/>
    </xf>
    <xf numFmtId="0" fontId="0" fillId="0" borderId="1" xfId="0" applyBorder="1" applyAlignment="1">
      <alignment horizontal="center"/>
    </xf>
    <xf numFmtId="0" fontId="0" fillId="0" borderId="7" xfId="0" applyBorder="1" applyAlignment="1">
      <alignment horizontal="center"/>
    </xf>
    <xf numFmtId="0" fontId="0" fillId="0" borderId="0" xfId="0" applyBorder="1" applyAlignment="1">
      <alignment horizontal="left"/>
    </xf>
    <xf numFmtId="0" fontId="0" fillId="0" borderId="0" xfId="0" applyBorder="1" applyAlignment="1">
      <alignment horizontal="center" wrapText="1"/>
    </xf>
    <xf numFmtId="0" fontId="0" fillId="0" borderId="0" xfId="0" applyBorder="1" applyAlignment="1">
      <alignment horizontal="center"/>
    </xf>
    <xf numFmtId="0" fontId="3" fillId="0" borderId="0" xfId="0" applyFont="1" applyBorder="1" applyAlignment="1">
      <alignment horizontal="right"/>
    </xf>
    <xf numFmtId="3" fontId="0" fillId="0" borderId="0" xfId="0" applyNumberFormat="1" applyBorder="1" applyAlignment="1">
      <alignment/>
    </xf>
    <xf numFmtId="0" fontId="0" fillId="0" borderId="0" xfId="0" applyAlignment="1">
      <alignment horizontal="left" vertical="top" wrapText="1"/>
    </xf>
    <xf numFmtId="39" fontId="0" fillId="0" borderId="0" xfId="0" applyNumberFormat="1" applyAlignment="1">
      <alignment horizontal="right"/>
    </xf>
    <xf numFmtId="39" fontId="0" fillId="0" borderId="0" xfId="0" applyNumberFormat="1" applyAlignment="1">
      <alignment/>
    </xf>
    <xf numFmtId="16" fontId="0" fillId="0" borderId="0" xfId="0" applyNumberFormat="1" applyBorder="1" applyAlignment="1">
      <alignment/>
    </xf>
    <xf numFmtId="0" fontId="0" fillId="0" borderId="0" xfId="0" applyBorder="1" applyAlignment="1">
      <alignment/>
    </xf>
    <xf numFmtId="39" fontId="0" fillId="0" borderId="0" xfId="0" applyNumberFormat="1" applyBorder="1" applyAlignment="1">
      <alignment horizontal="left" vertical="center"/>
    </xf>
    <xf numFmtId="0" fontId="0" fillId="0" borderId="0" xfId="0" applyBorder="1" applyAlignment="1">
      <alignment vertical="center"/>
    </xf>
    <xf numFmtId="0" fontId="3" fillId="0" borderId="0" xfId="0" applyFont="1" applyAlignment="1">
      <alignment horizontal="right" wrapText="1"/>
    </xf>
    <xf numFmtId="0" fontId="0" fillId="0" borderId="0" xfId="0" applyAlignment="1">
      <alignment horizontal="right" wrapText="1"/>
    </xf>
    <xf numFmtId="0" fontId="2" fillId="0" borderId="0" xfId="0" applyFont="1" applyAlignment="1">
      <alignment vertical="top" wrapText="1"/>
    </xf>
    <xf numFmtId="0" fontId="3" fillId="0" borderId="0" xfId="0" applyFont="1" applyAlignment="1">
      <alignment wrapText="1"/>
    </xf>
    <xf numFmtId="0" fontId="0" fillId="0" borderId="0" xfId="0" applyAlignment="1">
      <alignment wrapText="1"/>
    </xf>
    <xf numFmtId="0" fontId="3" fillId="0" borderId="0" xfId="0" applyFont="1" applyAlignment="1">
      <alignment horizontal="center" wrapText="1"/>
    </xf>
    <xf numFmtId="0" fontId="3" fillId="0" borderId="0" xfId="0" applyFont="1" applyBorder="1" applyAlignment="1">
      <alignment horizontal="center" wrapText="1"/>
    </xf>
    <xf numFmtId="0" fontId="3" fillId="0" borderId="0" xfId="0" applyFont="1" applyAlignment="1">
      <alignment horizontal="center" vertical="top" wrapText="1"/>
    </xf>
    <xf numFmtId="0" fontId="3" fillId="0" borderId="0" xfId="0" applyFont="1" applyAlignment="1">
      <alignment horizontal="center"/>
    </xf>
    <xf numFmtId="37" fontId="0" fillId="0" borderId="0" xfId="0" applyNumberFormat="1" applyAlignment="1">
      <alignment/>
    </xf>
    <xf numFmtId="37" fontId="0" fillId="0" borderId="0" xfId="0" applyNumberFormat="1" applyAlignment="1">
      <alignment horizontal="right"/>
    </xf>
    <xf numFmtId="0" fontId="0" fillId="0" borderId="0" xfId="0" applyAlignment="1">
      <alignment/>
    </xf>
    <xf numFmtId="0" fontId="3" fillId="0" borderId="0" xfId="0" applyFont="1" applyAlignment="1">
      <alignment horizontal="right"/>
    </xf>
    <xf numFmtId="0" fontId="0" fillId="0" borderId="0" xfId="0" applyAlignment="1">
      <alignment horizontal="right"/>
    </xf>
    <xf numFmtId="41" fontId="0" fillId="0" borderId="0" xfId="15" applyNumberFormat="1" applyAlignment="1">
      <alignment horizontal="right"/>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indent="1"/>
    </xf>
    <xf numFmtId="0" fontId="0" fillId="0" borderId="0" xfId="0" applyAlignment="1">
      <alignment horizontal="left" wrapText="1" indent="1"/>
    </xf>
    <xf numFmtId="37" fontId="0" fillId="0" borderId="0" xfId="0" applyNumberFormat="1" applyAlignment="1">
      <alignment horizontal="center"/>
    </xf>
    <xf numFmtId="3" fontId="0" fillId="0" borderId="0" xfId="0" applyNumberFormat="1" applyAlignment="1">
      <alignment horizontal="center"/>
    </xf>
    <xf numFmtId="0" fontId="0" fillId="0" borderId="0" xfId="0" applyAlignment="1">
      <alignment vertical="top" wrapText="1"/>
    </xf>
    <xf numFmtId="0" fontId="0" fillId="0" borderId="0" xfId="0" applyBorder="1" applyAlignment="1">
      <alignment wrapText="1"/>
    </xf>
    <xf numFmtId="37" fontId="0" fillId="0" borderId="0" xfId="0" applyNumberFormat="1" applyBorder="1" applyAlignment="1">
      <alignment/>
    </xf>
    <xf numFmtId="37" fontId="0" fillId="0" borderId="1" xfId="15" applyNumberFormat="1" applyBorder="1" applyAlignment="1">
      <alignment/>
    </xf>
    <xf numFmtId="37" fontId="0" fillId="0" borderId="1" xfId="15" applyNumberFormat="1" applyBorder="1" applyAlignment="1">
      <alignment horizontal="right"/>
    </xf>
    <xf numFmtId="37" fontId="0" fillId="0" borderId="0" xfId="15" applyNumberFormat="1" applyAlignment="1">
      <alignment/>
    </xf>
    <xf numFmtId="37" fontId="0" fillId="0" borderId="2" xfId="0" applyNumberFormat="1" applyBorder="1" applyAlignment="1">
      <alignment/>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wrapText="1"/>
    </xf>
    <xf numFmtId="0" fontId="0" fillId="0" borderId="10" xfId="0" applyBorder="1" applyAlignment="1">
      <alignment horizontal="center"/>
    </xf>
    <xf numFmtId="0" fontId="0" fillId="0" borderId="11" xfId="0" applyBorder="1" applyAlignment="1">
      <alignment horizontal="left" wrapText="1"/>
    </xf>
    <xf numFmtId="0" fontId="0" fillId="0" borderId="12" xfId="0" applyBorder="1" applyAlignment="1">
      <alignment wrapText="1"/>
    </xf>
    <xf numFmtId="37" fontId="0" fillId="0" borderId="11" xfId="0" applyNumberFormat="1" applyBorder="1" applyAlignment="1">
      <alignment horizontal="center" wrapText="1"/>
    </xf>
    <xf numFmtId="37" fontId="0" fillId="0" borderId="12" xfId="0" applyNumberFormat="1" applyBorder="1" applyAlignment="1">
      <alignment horizontal="center" wrapText="1"/>
    </xf>
    <xf numFmtId="37" fontId="0" fillId="0" borderId="0" xfId="0" applyNumberFormat="1" applyAlignment="1">
      <alignment horizontal="center" wrapText="1"/>
    </xf>
    <xf numFmtId="0" fontId="0" fillId="0" borderId="0" xfId="0" applyBorder="1" applyAlignment="1">
      <alignment horizontal="left" vertical="top" wrapText="1"/>
    </xf>
    <xf numFmtId="3" fontId="0" fillId="0" borderId="0" xfId="0" applyNumberFormat="1" applyAlignment="1">
      <alignment/>
    </xf>
    <xf numFmtId="3" fontId="0" fillId="0" borderId="2" xfId="0" applyNumberFormat="1" applyBorder="1" applyAlignment="1">
      <alignment/>
    </xf>
    <xf numFmtId="0" fontId="0" fillId="0" borderId="2" xfId="0" applyBorder="1" applyAlignment="1">
      <alignment/>
    </xf>
    <xf numFmtId="0" fontId="0" fillId="0" borderId="0" xfId="0" applyAlignment="1">
      <alignment vertical="top"/>
    </xf>
    <xf numFmtId="0" fontId="0" fillId="0" borderId="0" xfId="0"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6</xdr:row>
      <xdr:rowOff>0</xdr:rowOff>
    </xdr:from>
    <xdr:to>
      <xdr:col>12</xdr:col>
      <xdr:colOff>523875</xdr:colOff>
      <xdr:row>6</xdr:row>
      <xdr:rowOff>0</xdr:rowOff>
    </xdr:to>
    <xdr:sp>
      <xdr:nvSpPr>
        <xdr:cNvPr id="1" name="Line 1"/>
        <xdr:cNvSpPr>
          <a:spLocks/>
        </xdr:cNvSpPr>
      </xdr:nvSpPr>
      <xdr:spPr>
        <a:xfrm>
          <a:off x="4295775" y="1009650"/>
          <a:ext cx="19431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6</xdr:row>
      <xdr:rowOff>0</xdr:rowOff>
    </xdr:from>
    <xdr:to>
      <xdr:col>8</xdr:col>
      <xdr:colOff>495300</xdr:colOff>
      <xdr:row>6</xdr:row>
      <xdr:rowOff>0</xdr:rowOff>
    </xdr:to>
    <xdr:sp>
      <xdr:nvSpPr>
        <xdr:cNvPr id="2" name="Line 2"/>
        <xdr:cNvSpPr>
          <a:spLocks/>
        </xdr:cNvSpPr>
      </xdr:nvSpPr>
      <xdr:spPr>
        <a:xfrm>
          <a:off x="3181350" y="1009650"/>
          <a:ext cx="8191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138</xdr:row>
      <xdr:rowOff>0</xdr:rowOff>
    </xdr:from>
    <xdr:to>
      <xdr:col>8</xdr:col>
      <xdr:colOff>457200</xdr:colOff>
      <xdr:row>138</xdr:row>
      <xdr:rowOff>0</xdr:rowOff>
    </xdr:to>
    <xdr:sp>
      <xdr:nvSpPr>
        <xdr:cNvPr id="3" name="Line 3"/>
        <xdr:cNvSpPr>
          <a:spLocks/>
        </xdr:cNvSpPr>
      </xdr:nvSpPr>
      <xdr:spPr>
        <a:xfrm>
          <a:off x="3200400" y="22183725"/>
          <a:ext cx="7620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142875</xdr:colOff>
      <xdr:row>138</xdr:row>
      <xdr:rowOff>0</xdr:rowOff>
    </xdr:from>
    <xdr:to>
      <xdr:col>10</xdr:col>
      <xdr:colOff>304800</xdr:colOff>
      <xdr:row>138</xdr:row>
      <xdr:rowOff>0</xdr:rowOff>
    </xdr:to>
    <xdr:sp>
      <xdr:nvSpPr>
        <xdr:cNvPr id="4" name="Line 4"/>
        <xdr:cNvSpPr>
          <a:spLocks/>
        </xdr:cNvSpPr>
      </xdr:nvSpPr>
      <xdr:spPr>
        <a:xfrm>
          <a:off x="4238625" y="22183725"/>
          <a:ext cx="7620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BMR\FinReport\aaj\MBMR-31DEC9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BMR\FinReport\MBMResources-Unaudi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tr"/>
      <sheetName val="klse"/>
      <sheetName val="Workings"/>
      <sheetName val="Sheet3"/>
    </sheetNames>
    <sheetDataSet>
      <sheetData sheetId="0">
        <row r="6">
          <cell r="J6">
            <v>110471</v>
          </cell>
          <cell r="K6">
            <v>446768</v>
          </cell>
        </row>
        <row r="8">
          <cell r="J8">
            <v>1114</v>
          </cell>
          <cell r="K8">
            <v>2361</v>
          </cell>
        </row>
        <row r="9">
          <cell r="J9">
            <v>1455</v>
          </cell>
          <cell r="K9">
            <v>3328</v>
          </cell>
        </row>
        <row r="11">
          <cell r="J11">
            <v>8271</v>
          </cell>
          <cell r="K11">
            <v>36967</v>
          </cell>
        </row>
        <row r="14">
          <cell r="J14">
            <v>-1175</v>
          </cell>
          <cell r="K14">
            <v>-6012</v>
          </cell>
        </row>
        <row r="15">
          <cell r="J15">
            <v>-1266</v>
          </cell>
          <cell r="K15">
            <v>-2910</v>
          </cell>
        </row>
        <row r="19">
          <cell r="J19">
            <v>5830</v>
          </cell>
          <cell r="K19">
            <v>28045</v>
          </cell>
        </row>
        <row r="20">
          <cell r="J20">
            <v>2194</v>
          </cell>
          <cell r="K20">
            <v>5816</v>
          </cell>
        </row>
        <row r="21">
          <cell r="J21">
            <v>8024</v>
          </cell>
          <cell r="K21">
            <v>33861</v>
          </cell>
        </row>
        <row r="22">
          <cell r="J22">
            <v>-666</v>
          </cell>
          <cell r="K22">
            <v>-1773</v>
          </cell>
        </row>
        <row r="23">
          <cell r="J23">
            <v>7358</v>
          </cell>
          <cell r="K23">
            <v>32088</v>
          </cell>
        </row>
        <row r="24">
          <cell r="J24">
            <v>-2139</v>
          </cell>
          <cell r="K24">
            <v>-8314</v>
          </cell>
        </row>
        <row r="25">
          <cell r="J25">
            <v>5220</v>
          </cell>
          <cell r="K25">
            <v>23774</v>
          </cell>
        </row>
        <row r="30">
          <cell r="J30">
            <v>5220</v>
          </cell>
          <cell r="K30">
            <v>23774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1,2,3"/>
      <sheetName val="Segmental"/>
      <sheetName val="Notes"/>
      <sheetName val="Sheet1"/>
      <sheetName val="DMSB"/>
      <sheetName val="MBMI"/>
      <sheetName val="AS"/>
      <sheetName val="CMC"/>
    </sheetNames>
    <sheetDataSet>
      <sheetData sheetId="0">
        <row r="46">
          <cell r="O46">
            <v>83205</v>
          </cell>
        </row>
        <row r="47">
          <cell r="O47">
            <v>48369</v>
          </cell>
        </row>
        <row r="48">
          <cell r="O48">
            <v>12562</v>
          </cell>
        </row>
        <row r="49">
          <cell r="O49">
            <v>19247</v>
          </cell>
        </row>
        <row r="57">
          <cell r="O57">
            <v>5538</v>
          </cell>
        </row>
        <row r="58">
          <cell r="O58">
            <v>36936</v>
          </cell>
        </row>
        <row r="59">
          <cell r="O59">
            <v>25240</v>
          </cell>
        </row>
        <row r="60">
          <cell r="O60">
            <v>378</v>
          </cell>
        </row>
        <row r="61">
          <cell r="O61">
            <v>20</v>
          </cell>
        </row>
        <row r="63">
          <cell r="O63">
            <v>754</v>
          </cell>
        </row>
        <row r="64">
          <cell r="O64">
            <v>4500</v>
          </cell>
        </row>
        <row r="68">
          <cell r="O68">
            <v>90018</v>
          </cell>
          <cell r="P68">
            <v>65400</v>
          </cell>
        </row>
        <row r="69">
          <cell r="O69">
            <v>25734</v>
          </cell>
        </row>
        <row r="70">
          <cell r="O70">
            <v>61884</v>
          </cell>
        </row>
        <row r="71">
          <cell r="O71">
            <v>54358</v>
          </cell>
        </row>
        <row r="72">
          <cell r="O72">
            <v>7000</v>
          </cell>
        </row>
        <row r="74">
          <cell r="O74">
            <v>11</v>
          </cell>
        </row>
        <row r="75">
          <cell r="O75">
            <v>-39384</v>
          </cell>
        </row>
        <row r="76">
          <cell r="O76">
            <v>-215</v>
          </cell>
        </row>
        <row r="78">
          <cell r="O78">
            <v>-43502</v>
          </cell>
        </row>
        <row r="84">
          <cell r="O84">
            <v>13515</v>
          </cell>
        </row>
        <row r="85">
          <cell r="O85">
            <v>-3244</v>
          </cell>
        </row>
        <row r="87">
          <cell r="O87">
            <v>12720</v>
          </cell>
        </row>
        <row r="88">
          <cell r="O88">
            <v>-4</v>
          </cell>
        </row>
        <row r="89">
          <cell r="O89">
            <v>57916</v>
          </cell>
        </row>
        <row r="94">
          <cell r="O94">
            <v>2.0785733333333334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H329"/>
  <sheetViews>
    <sheetView tabSelected="1" zoomScale="75" zoomScaleNormal="75" workbookViewId="0" topLeftCell="A62">
      <selection activeCell="G82" sqref="G82:I82"/>
    </sheetView>
  </sheetViews>
  <sheetFormatPr defaultColWidth="9.140625" defaultRowHeight="12.75"/>
  <cols>
    <col min="1" max="2" width="3.28125" style="0" customWidth="1"/>
    <col min="3" max="3" width="6.7109375" style="0" customWidth="1"/>
    <col min="4" max="4" width="7.28125" style="0" customWidth="1"/>
    <col min="5" max="5" width="11.57421875" style="0" customWidth="1"/>
    <col min="6" max="6" width="7.00390625" style="0" customWidth="1"/>
    <col min="7" max="8" width="6.7109375" style="0" customWidth="1"/>
    <col min="9" max="9" width="8.8515625" style="0" customWidth="1"/>
    <col min="10" max="10" width="9.00390625" style="0" customWidth="1"/>
    <col min="11" max="11" width="6.7109375" style="0" customWidth="1"/>
    <col min="12" max="12" width="8.57421875" style="0" customWidth="1"/>
    <col min="13" max="13" width="9.00390625" style="0" customWidth="1"/>
    <col min="14" max="14" width="6.421875" style="0" customWidth="1"/>
    <col min="15" max="15" width="10.8515625" style="0" customWidth="1"/>
    <col min="16" max="16" width="9.8515625" style="0" customWidth="1"/>
    <col min="17" max="17" width="15.00390625" style="0" customWidth="1"/>
    <col min="18" max="18" width="9.8515625" style="0" customWidth="1"/>
    <col min="19" max="19" width="10.140625" style="0" customWidth="1"/>
    <col min="20" max="20" width="16.421875" style="0" customWidth="1"/>
    <col min="21" max="21" width="9.00390625" style="0" customWidth="1"/>
  </cols>
  <sheetData>
    <row r="1" ht="15.75">
      <c r="A1" s="1" t="s">
        <v>0</v>
      </c>
    </row>
    <row r="2" spans="1:13" ht="12.75">
      <c r="A2" s="65" t="s">
        <v>1</v>
      </c>
      <c r="B2" s="65"/>
      <c r="C2" s="65"/>
      <c r="D2" s="65"/>
      <c r="E2" s="65"/>
      <c r="F2" s="65"/>
      <c r="G2" s="65"/>
      <c r="H2" s="65"/>
      <c r="I2" s="65"/>
      <c r="J2" s="65"/>
      <c r="K2" s="65"/>
      <c r="L2" s="65"/>
      <c r="M2" s="65"/>
    </row>
    <row r="3" spans="1:13" ht="12.75">
      <c r="A3" s="2"/>
      <c r="B3" s="2"/>
      <c r="C3" s="2"/>
      <c r="D3" s="2"/>
      <c r="E3" s="2"/>
      <c r="F3" s="2"/>
      <c r="G3" s="2"/>
      <c r="H3" s="2"/>
      <c r="I3" s="2"/>
      <c r="J3" s="2"/>
      <c r="K3" s="2"/>
      <c r="L3" s="2"/>
      <c r="M3" s="2"/>
    </row>
    <row r="4" spans="1:9" ht="12.75">
      <c r="A4" s="66" t="s">
        <v>2</v>
      </c>
      <c r="B4" s="67"/>
      <c r="C4" s="67"/>
      <c r="D4" s="67"/>
      <c r="E4" s="67"/>
      <c r="F4" s="67"/>
      <c r="G4" s="67"/>
      <c r="H4" s="67"/>
      <c r="I4" s="67"/>
    </row>
    <row r="5" spans="1:9" ht="12.75">
      <c r="A5" s="3"/>
      <c r="B5" s="4"/>
      <c r="C5" s="4"/>
      <c r="D5" s="4"/>
      <c r="E5" s="4"/>
      <c r="F5" s="4"/>
      <c r="G5" s="4"/>
      <c r="H5" s="4"/>
      <c r="I5" s="4"/>
    </row>
    <row r="6" spans="6:13" ht="12.75">
      <c r="F6" s="68" t="s">
        <v>3</v>
      </c>
      <c r="G6" s="68"/>
      <c r="H6" s="68"/>
      <c r="I6" s="68"/>
      <c r="J6" s="69" t="s">
        <v>4</v>
      </c>
      <c r="K6" s="69"/>
      <c r="L6" s="69"/>
      <c r="M6" s="69"/>
    </row>
    <row r="7" spans="8:13" ht="12.75" customHeight="1">
      <c r="H7" s="70" t="s">
        <v>5</v>
      </c>
      <c r="I7" s="70"/>
      <c r="J7" s="70" t="s">
        <v>5</v>
      </c>
      <c r="K7" s="70"/>
      <c r="L7" s="68" t="s">
        <v>6</v>
      </c>
      <c r="M7" s="68"/>
    </row>
    <row r="8" spans="8:13" ht="12.75">
      <c r="H8" s="70" t="s">
        <v>7</v>
      </c>
      <c r="I8" s="70"/>
      <c r="J8" s="70" t="s">
        <v>7</v>
      </c>
      <c r="K8" s="70"/>
      <c r="L8" s="68" t="s">
        <v>8</v>
      </c>
      <c r="M8" s="68"/>
    </row>
    <row r="9" spans="8:13" ht="12.75">
      <c r="H9" s="70" t="s">
        <v>9</v>
      </c>
      <c r="I9" s="70"/>
      <c r="J9" s="70" t="s">
        <v>10</v>
      </c>
      <c r="K9" s="70"/>
      <c r="L9" s="68" t="s">
        <v>11</v>
      </c>
      <c r="M9" s="68"/>
    </row>
    <row r="10" spans="8:13" ht="12.75">
      <c r="H10" s="71" t="s">
        <v>12</v>
      </c>
      <c r="I10" s="71"/>
      <c r="J10" s="71" t="s">
        <v>12</v>
      </c>
      <c r="K10" s="71"/>
      <c r="L10" s="71" t="s">
        <v>13</v>
      </c>
      <c r="M10" s="71"/>
    </row>
    <row r="12" spans="1:13" ht="12.75">
      <c r="A12" s="5" t="s">
        <v>14</v>
      </c>
      <c r="B12" t="s">
        <v>15</v>
      </c>
      <c r="C12" s="67" t="s">
        <v>16</v>
      </c>
      <c r="D12" s="67"/>
      <c r="E12" s="67"/>
      <c r="H12" s="72">
        <f>+'[1]Qtr'!J6</f>
        <v>110471</v>
      </c>
      <c r="I12" s="72"/>
      <c r="J12" s="72">
        <f>+'[1]Qtr'!K6</f>
        <v>446768</v>
      </c>
      <c r="K12" s="72"/>
      <c r="L12" s="72">
        <v>283592</v>
      </c>
      <c r="M12" s="72"/>
    </row>
    <row r="13" spans="1:13" ht="12.75">
      <c r="A13" s="7"/>
      <c r="B13" t="s">
        <v>17</v>
      </c>
      <c r="C13" s="67" t="s">
        <v>18</v>
      </c>
      <c r="D13" s="67"/>
      <c r="E13" s="67"/>
      <c r="H13" s="73">
        <f>+'[1]Qtr'!J8</f>
        <v>1114</v>
      </c>
      <c r="I13" s="73"/>
      <c r="J13" s="72">
        <f>+'[1]Qtr'!K8</f>
        <v>2361</v>
      </c>
      <c r="K13" s="72"/>
      <c r="L13" s="72">
        <v>2223</v>
      </c>
      <c r="M13" s="72"/>
    </row>
    <row r="14" spans="1:13" ht="12.75" customHeight="1">
      <c r="A14" s="7"/>
      <c r="B14" t="s">
        <v>19</v>
      </c>
      <c r="C14" s="67" t="s">
        <v>20</v>
      </c>
      <c r="D14" s="67"/>
      <c r="E14" s="67"/>
      <c r="H14" s="72">
        <f>+'[1]Qtr'!J9</f>
        <v>1455</v>
      </c>
      <c r="I14" s="72"/>
      <c r="J14" s="72">
        <f>+'[1]Qtr'!K9</f>
        <v>3328</v>
      </c>
      <c r="K14" s="72"/>
      <c r="L14" s="72">
        <v>4580</v>
      </c>
      <c r="M14" s="72"/>
    </row>
    <row r="15" spans="1:13" ht="12.75">
      <c r="A15" s="7"/>
      <c r="C15" s="67"/>
      <c r="D15" s="67"/>
      <c r="E15" s="67"/>
      <c r="H15" s="72"/>
      <c r="I15" s="72"/>
      <c r="J15" s="72"/>
      <c r="K15" s="72"/>
      <c r="L15" s="72"/>
      <c r="M15" s="72"/>
    </row>
    <row r="16" spans="1:13" ht="12.75">
      <c r="A16" s="5" t="s">
        <v>21</v>
      </c>
      <c r="B16" t="s">
        <v>15</v>
      </c>
      <c r="C16" s="67" t="s">
        <v>22</v>
      </c>
      <c r="D16" s="67"/>
      <c r="E16" s="67"/>
      <c r="H16" s="72">
        <f>+'[1]Qtr'!J11</f>
        <v>8271</v>
      </c>
      <c r="I16" s="72"/>
      <c r="J16" s="72">
        <f>+'[1]Qtr'!K11</f>
        <v>36967</v>
      </c>
      <c r="K16" s="72"/>
      <c r="L16" s="72">
        <f>+L25-L22-L23</f>
        <v>-11466</v>
      </c>
      <c r="M16" s="72"/>
    </row>
    <row r="17" spans="1:13" ht="12.75">
      <c r="A17" s="7"/>
      <c r="C17" s="67"/>
      <c r="D17" s="67"/>
      <c r="E17" s="67"/>
      <c r="H17" s="72"/>
      <c r="I17" s="72"/>
      <c r="J17" s="72"/>
      <c r="K17" s="72"/>
      <c r="L17" s="72"/>
      <c r="M17" s="72"/>
    </row>
    <row r="18" spans="1:13" ht="12.75">
      <c r="A18" s="7"/>
      <c r="C18" s="67"/>
      <c r="D18" s="67"/>
      <c r="E18" s="67"/>
      <c r="H18" s="72"/>
      <c r="I18" s="72"/>
      <c r="J18" s="72"/>
      <c r="K18" s="72"/>
      <c r="L18" s="72"/>
      <c r="M18" s="72"/>
    </row>
    <row r="19" spans="1:13" ht="12.75">
      <c r="A19" s="7"/>
      <c r="C19" s="67"/>
      <c r="D19" s="67"/>
      <c r="E19" s="67"/>
      <c r="H19" s="72"/>
      <c r="I19" s="72"/>
      <c r="J19" s="72"/>
      <c r="K19" s="72"/>
      <c r="L19" s="72"/>
      <c r="M19" s="72"/>
    </row>
    <row r="20" spans="1:13" ht="12.75">
      <c r="A20" s="7"/>
      <c r="C20" s="67"/>
      <c r="D20" s="67"/>
      <c r="E20" s="67"/>
      <c r="H20" s="72"/>
      <c r="I20" s="72"/>
      <c r="J20" s="72"/>
      <c r="K20" s="72"/>
      <c r="L20" s="72"/>
      <c r="M20" s="72"/>
    </row>
    <row r="21" spans="1:13" ht="12.75">
      <c r="A21" s="7"/>
      <c r="C21" s="67"/>
      <c r="D21" s="67"/>
      <c r="E21" s="67"/>
      <c r="H21" s="72"/>
      <c r="I21" s="72"/>
      <c r="J21" s="72"/>
      <c r="K21" s="72"/>
      <c r="L21" s="72"/>
      <c r="M21" s="72"/>
    </row>
    <row r="22" spans="1:13" ht="12.75">
      <c r="A22" s="7"/>
      <c r="B22" t="s">
        <v>17</v>
      </c>
      <c r="C22" s="67" t="s">
        <v>23</v>
      </c>
      <c r="D22" s="67"/>
      <c r="E22" s="67"/>
      <c r="H22" s="72">
        <f>+'[1]Qtr'!J14</f>
        <v>-1175</v>
      </c>
      <c r="I22" s="72"/>
      <c r="J22" s="72">
        <f>+'[1]Qtr'!K14</f>
        <v>-6012</v>
      </c>
      <c r="K22" s="72"/>
      <c r="L22" s="72">
        <v>-9468</v>
      </c>
      <c r="M22" s="72"/>
    </row>
    <row r="23" spans="1:13" ht="12.75">
      <c r="A23" s="7"/>
      <c r="B23" t="s">
        <v>19</v>
      </c>
      <c r="C23" s="67" t="s">
        <v>24</v>
      </c>
      <c r="D23" s="67"/>
      <c r="E23" s="67"/>
      <c r="H23" s="72">
        <f>+'[1]Qtr'!J15</f>
        <v>-1266</v>
      </c>
      <c r="I23" s="72"/>
      <c r="J23" s="72">
        <f>+'[1]Qtr'!K15</f>
        <v>-2910</v>
      </c>
      <c r="K23" s="72"/>
      <c r="L23" s="72">
        <f>-4332-541</f>
        <v>-4873</v>
      </c>
      <c r="M23" s="72"/>
    </row>
    <row r="24" spans="1:13" ht="12.75">
      <c r="A24" s="7"/>
      <c r="B24" t="s">
        <v>25</v>
      </c>
      <c r="C24" s="74" t="s">
        <v>26</v>
      </c>
      <c r="D24" s="74"/>
      <c r="E24" s="74"/>
      <c r="H24" s="73" t="s">
        <v>27</v>
      </c>
      <c r="I24" s="73"/>
      <c r="J24" s="73" t="s">
        <v>27</v>
      </c>
      <c r="K24" s="73"/>
      <c r="L24" s="73" t="s">
        <v>27</v>
      </c>
      <c r="M24" s="73"/>
    </row>
    <row r="25" spans="1:13" ht="12.75">
      <c r="A25" s="7"/>
      <c r="B25" t="s">
        <v>28</v>
      </c>
      <c r="C25" s="67" t="s">
        <v>29</v>
      </c>
      <c r="D25" s="67"/>
      <c r="E25" s="67"/>
      <c r="H25" s="72">
        <f>+'[1]Qtr'!J19</f>
        <v>5830</v>
      </c>
      <c r="I25" s="72"/>
      <c r="J25" s="72">
        <f>+'[1]Qtr'!K19</f>
        <v>28045</v>
      </c>
      <c r="K25" s="72"/>
      <c r="L25" s="72">
        <v>-25807</v>
      </c>
      <c r="M25" s="72"/>
    </row>
    <row r="26" spans="1:13" ht="12.75">
      <c r="A26" s="7"/>
      <c r="C26" s="67"/>
      <c r="D26" s="67"/>
      <c r="E26" s="67"/>
      <c r="H26" s="72"/>
      <c r="I26" s="72"/>
      <c r="J26" s="72"/>
      <c r="K26" s="72"/>
      <c r="L26" s="72"/>
      <c r="M26" s="72"/>
    </row>
    <row r="27" spans="1:13" ht="12.75">
      <c r="A27" s="7"/>
      <c r="C27" s="67"/>
      <c r="D27" s="67"/>
      <c r="E27" s="67"/>
      <c r="H27" s="72"/>
      <c r="I27" s="72"/>
      <c r="J27" s="72"/>
      <c r="K27" s="72"/>
      <c r="L27" s="72"/>
      <c r="M27" s="72"/>
    </row>
    <row r="28" spans="1:13" ht="12.75">
      <c r="A28" s="7"/>
      <c r="C28" s="67"/>
      <c r="D28" s="67"/>
      <c r="E28" s="67"/>
      <c r="H28" s="72"/>
      <c r="I28" s="72"/>
      <c r="J28" s="72"/>
      <c r="K28" s="72"/>
      <c r="L28" s="72"/>
      <c r="M28" s="72"/>
    </row>
    <row r="29" spans="1:13" ht="12.75">
      <c r="A29" s="7"/>
      <c r="C29" s="67"/>
      <c r="D29" s="67"/>
      <c r="E29" s="67"/>
      <c r="H29" s="72"/>
      <c r="I29" s="72"/>
      <c r="J29" s="72"/>
      <c r="K29" s="72"/>
      <c r="L29" s="72"/>
      <c r="M29" s="72"/>
    </row>
    <row r="30" spans="1:13" ht="12.75">
      <c r="A30" s="7"/>
      <c r="C30" s="67"/>
      <c r="D30" s="67"/>
      <c r="E30" s="67"/>
      <c r="H30" s="72"/>
      <c r="I30" s="72"/>
      <c r="J30" s="72"/>
      <c r="K30" s="72"/>
      <c r="L30" s="72"/>
      <c r="M30" s="72"/>
    </row>
    <row r="31" spans="1:13" ht="12.75">
      <c r="A31" s="7"/>
      <c r="B31" t="s">
        <v>30</v>
      </c>
      <c r="C31" s="67" t="s">
        <v>31</v>
      </c>
      <c r="D31" s="67"/>
      <c r="E31" s="67"/>
      <c r="H31" s="72">
        <f>+'[1]Qtr'!J20</f>
        <v>2194</v>
      </c>
      <c r="I31" s="72"/>
      <c r="J31" s="72">
        <f>+'[1]Qtr'!K20</f>
        <v>5816</v>
      </c>
      <c r="K31" s="72"/>
      <c r="L31" s="72">
        <v>4200</v>
      </c>
      <c r="M31" s="72"/>
    </row>
    <row r="32" spans="1:13" ht="12.75">
      <c r="A32" s="7"/>
      <c r="C32" s="67"/>
      <c r="D32" s="67"/>
      <c r="E32" s="67"/>
      <c r="H32" s="72"/>
      <c r="I32" s="72"/>
      <c r="J32" s="72"/>
      <c r="K32" s="72"/>
      <c r="L32" s="72"/>
      <c r="M32" s="72"/>
    </row>
    <row r="33" spans="1:13" ht="12.75">
      <c r="A33" s="7"/>
      <c r="B33" t="s">
        <v>32</v>
      </c>
      <c r="C33" s="67" t="s">
        <v>33</v>
      </c>
      <c r="D33" s="67"/>
      <c r="E33" s="67"/>
      <c r="H33" s="72">
        <f>+'[1]Qtr'!J21</f>
        <v>8024</v>
      </c>
      <c r="I33" s="72"/>
      <c r="J33" s="72">
        <f>+'[1]Qtr'!K21</f>
        <v>33861</v>
      </c>
      <c r="K33" s="72"/>
      <c r="L33" s="72">
        <f>SUM(L25:M32)</f>
        <v>-21607</v>
      </c>
      <c r="M33" s="72"/>
    </row>
    <row r="34" spans="1:13" ht="12.75">
      <c r="A34" s="7"/>
      <c r="C34" s="67"/>
      <c r="D34" s="67"/>
      <c r="E34" s="67"/>
      <c r="H34" s="72"/>
      <c r="I34" s="72"/>
      <c r="J34" s="72"/>
      <c r="K34" s="72"/>
      <c r="L34" s="72"/>
      <c r="M34" s="72"/>
    </row>
    <row r="35" spans="1:13" ht="12.75">
      <c r="A35" s="7"/>
      <c r="C35" s="67"/>
      <c r="D35" s="67"/>
      <c r="E35" s="67"/>
      <c r="H35" s="72"/>
      <c r="I35" s="72"/>
      <c r="J35" s="72"/>
      <c r="K35" s="72"/>
      <c r="L35" s="72"/>
      <c r="M35" s="72"/>
    </row>
    <row r="36" spans="1:13" ht="12.75">
      <c r="A36" s="7"/>
      <c r="B36" t="s">
        <v>34</v>
      </c>
      <c r="C36" s="67" t="s">
        <v>35</v>
      </c>
      <c r="D36" s="67"/>
      <c r="E36" s="67"/>
      <c r="H36" s="72">
        <f>+'[1]Qtr'!J22</f>
        <v>-666</v>
      </c>
      <c r="I36" s="72"/>
      <c r="J36" s="72">
        <f>+'[1]Qtr'!K22</f>
        <v>-1773</v>
      </c>
      <c r="K36" s="72"/>
      <c r="L36" s="72">
        <f>-1386-3533</f>
        <v>-4919</v>
      </c>
      <c r="M36" s="72"/>
    </row>
    <row r="37" spans="1:13" ht="12.75">
      <c r="A37" s="7"/>
      <c r="B37" t="s">
        <v>36</v>
      </c>
      <c r="C37" s="67" t="s">
        <v>37</v>
      </c>
      <c r="D37" s="67"/>
      <c r="E37" s="67"/>
      <c r="H37" s="72">
        <f>+'[1]Qtr'!J23</f>
        <v>7358</v>
      </c>
      <c r="I37" s="72"/>
      <c r="J37" s="72">
        <f>+'[1]Qtr'!K23</f>
        <v>32088</v>
      </c>
      <c r="K37" s="72"/>
      <c r="L37" s="72">
        <f>SUM(L33:M36)</f>
        <v>-26526</v>
      </c>
      <c r="M37" s="72"/>
    </row>
    <row r="38" spans="1:13" ht="12.75">
      <c r="A38" s="7"/>
      <c r="C38" s="67"/>
      <c r="D38" s="67"/>
      <c r="E38" s="67"/>
      <c r="H38" s="72"/>
      <c r="I38" s="72"/>
      <c r="J38" s="72"/>
      <c r="K38" s="72"/>
      <c r="L38" s="72"/>
      <c r="M38" s="72"/>
    </row>
    <row r="39" spans="1:13" ht="12.75">
      <c r="A39" s="7"/>
      <c r="C39" s="67" t="s">
        <v>38</v>
      </c>
      <c r="D39" s="67"/>
      <c r="E39" s="67"/>
      <c r="H39" s="72">
        <f>+'[1]Qtr'!J24</f>
        <v>-2139</v>
      </c>
      <c r="I39" s="72"/>
      <c r="J39" s="72">
        <f>+'[1]Qtr'!K24</f>
        <v>-8314</v>
      </c>
      <c r="K39" s="72"/>
      <c r="L39" s="72">
        <v>8015</v>
      </c>
      <c r="M39" s="72"/>
    </row>
    <row r="40" spans="1:13" ht="12.75">
      <c r="A40" s="7"/>
      <c r="B40" t="s">
        <v>39</v>
      </c>
      <c r="C40" s="67" t="s">
        <v>40</v>
      </c>
      <c r="D40" s="67"/>
      <c r="E40" s="67"/>
      <c r="H40" s="72">
        <f>+'[1]Qtr'!J25</f>
        <v>5220</v>
      </c>
      <c r="I40" s="72"/>
      <c r="J40" s="72">
        <f>+'[1]Qtr'!K25</f>
        <v>23774</v>
      </c>
      <c r="K40" s="72"/>
      <c r="L40" s="72">
        <f>SUM(L37:M39)</f>
        <v>-18511</v>
      </c>
      <c r="M40" s="72"/>
    </row>
    <row r="41" spans="1:13" ht="12.75">
      <c r="A41" s="7"/>
      <c r="C41" s="67"/>
      <c r="D41" s="67"/>
      <c r="E41" s="67"/>
      <c r="H41" s="72"/>
      <c r="I41" s="72"/>
      <c r="J41" s="72"/>
      <c r="K41" s="72"/>
      <c r="L41" s="72"/>
      <c r="M41" s="72"/>
    </row>
    <row r="42" spans="1:13" ht="12.75">
      <c r="A42" s="7"/>
      <c r="C42" s="67"/>
      <c r="D42" s="67"/>
      <c r="E42" s="67"/>
      <c r="H42" s="72"/>
      <c r="I42" s="72"/>
      <c r="J42" s="72"/>
      <c r="K42" s="72"/>
      <c r="L42" s="72"/>
      <c r="M42" s="72"/>
    </row>
    <row r="43" spans="1:13" ht="12.75">
      <c r="A43" s="7"/>
      <c r="B43" t="s">
        <v>41</v>
      </c>
      <c r="C43" s="67" t="s">
        <v>42</v>
      </c>
      <c r="D43" s="67"/>
      <c r="E43" s="67"/>
      <c r="H43" s="73" t="s">
        <v>27</v>
      </c>
      <c r="I43" s="73"/>
      <c r="J43" s="73" t="s">
        <v>27</v>
      </c>
      <c r="K43" s="73"/>
      <c r="L43" s="73" t="s">
        <v>27</v>
      </c>
      <c r="M43" s="73"/>
    </row>
    <row r="44" spans="1:13" ht="12.75">
      <c r="A44" s="7"/>
      <c r="C44" s="67" t="s">
        <v>38</v>
      </c>
      <c r="D44" s="67"/>
      <c r="E44" s="67"/>
      <c r="H44" s="73" t="s">
        <v>27</v>
      </c>
      <c r="I44" s="73"/>
      <c r="J44" s="73" t="s">
        <v>27</v>
      </c>
      <c r="K44" s="73"/>
      <c r="L44" s="73" t="s">
        <v>27</v>
      </c>
      <c r="M44" s="73"/>
    </row>
    <row r="45" spans="1:13" ht="12.75">
      <c r="A45" s="7"/>
      <c r="C45" s="67" t="s">
        <v>43</v>
      </c>
      <c r="D45" s="67"/>
      <c r="E45" s="67"/>
      <c r="H45" s="73" t="s">
        <v>27</v>
      </c>
      <c r="I45" s="73"/>
      <c r="J45" s="73" t="s">
        <v>27</v>
      </c>
      <c r="K45" s="73"/>
      <c r="L45" s="73" t="s">
        <v>27</v>
      </c>
      <c r="M45" s="73"/>
    </row>
    <row r="46" spans="1:13" ht="12.75">
      <c r="A46" s="7"/>
      <c r="B46" t="s">
        <v>44</v>
      </c>
      <c r="C46" s="67" t="s">
        <v>45</v>
      </c>
      <c r="D46" s="67"/>
      <c r="E46" s="67"/>
      <c r="H46" s="72">
        <f>+'[1]Qtr'!J30</f>
        <v>5220</v>
      </c>
      <c r="I46" s="72"/>
      <c r="J46" s="72">
        <f>+'[1]Qtr'!K30</f>
        <v>23774</v>
      </c>
      <c r="K46" s="72"/>
      <c r="L46" s="72">
        <f>+L40</f>
        <v>-18511</v>
      </c>
      <c r="M46" s="72"/>
    </row>
    <row r="47" spans="1:13" ht="12.75">
      <c r="A47" s="7"/>
      <c r="C47" s="67"/>
      <c r="D47" s="67"/>
      <c r="E47" s="67"/>
      <c r="H47" s="72"/>
      <c r="I47" s="72"/>
      <c r="J47" s="72"/>
      <c r="K47" s="72"/>
      <c r="L47" s="72"/>
      <c r="M47" s="72"/>
    </row>
    <row r="48" spans="1:13" ht="12.75">
      <c r="A48" s="7"/>
      <c r="C48" s="67"/>
      <c r="D48" s="67"/>
      <c r="E48" s="67"/>
      <c r="H48" s="72"/>
      <c r="I48" s="72"/>
      <c r="J48" s="72"/>
      <c r="K48" s="72"/>
      <c r="L48" s="72"/>
      <c r="M48" s="72"/>
    </row>
    <row r="49" spans="1:13" ht="12.75">
      <c r="A49" s="5" t="s">
        <v>46</v>
      </c>
      <c r="B49" t="s">
        <v>15</v>
      </c>
      <c r="C49" s="67" t="s">
        <v>47</v>
      </c>
      <c r="D49" s="67"/>
      <c r="E49" s="67"/>
      <c r="H49" s="10"/>
      <c r="I49" s="10"/>
      <c r="J49" s="10"/>
      <c r="K49" s="10"/>
      <c r="L49" s="10"/>
      <c r="M49" s="10"/>
    </row>
    <row r="50" spans="1:13" ht="12.75">
      <c r="A50" s="7"/>
      <c r="C50" s="67"/>
      <c r="D50" s="67"/>
      <c r="E50" s="67"/>
      <c r="H50" s="10"/>
      <c r="I50" s="10"/>
      <c r="J50" s="10"/>
      <c r="K50" s="10"/>
      <c r="L50" s="10"/>
      <c r="M50" s="10"/>
    </row>
    <row r="51" spans="1:13" ht="12.75">
      <c r="A51" s="7"/>
      <c r="C51" s="67" t="s">
        <v>48</v>
      </c>
      <c r="D51" s="67"/>
      <c r="E51" s="67"/>
      <c r="H51" s="57">
        <v>7</v>
      </c>
      <c r="I51" s="57"/>
      <c r="J51" s="58">
        <v>32</v>
      </c>
      <c r="K51" s="58"/>
      <c r="L51" s="58">
        <v>-25</v>
      </c>
      <c r="M51" s="58"/>
    </row>
    <row r="52" spans="1:13" ht="12.75">
      <c r="A52" s="13"/>
      <c r="C52" s="67"/>
      <c r="D52" s="67"/>
      <c r="E52" s="67"/>
      <c r="H52" s="57"/>
      <c r="I52" s="57"/>
      <c r="J52" s="58"/>
      <c r="K52" s="58"/>
      <c r="L52" s="58"/>
      <c r="M52" s="58"/>
    </row>
    <row r="53" spans="1:13" ht="12.75">
      <c r="A53" s="13"/>
      <c r="C53" s="67" t="s">
        <v>49</v>
      </c>
      <c r="D53" s="67"/>
      <c r="E53" s="67"/>
      <c r="H53" s="57" t="s">
        <v>195</v>
      </c>
      <c r="I53" s="57"/>
      <c r="J53" s="57" t="s">
        <v>195</v>
      </c>
      <c r="K53" s="57"/>
      <c r="L53" s="57" t="s">
        <v>195</v>
      </c>
      <c r="M53" s="57"/>
    </row>
    <row r="54" spans="1:13" ht="12.75">
      <c r="A54" s="13"/>
      <c r="C54" s="67"/>
      <c r="D54" s="67"/>
      <c r="E54" s="67"/>
      <c r="H54" s="57"/>
      <c r="I54" s="57"/>
      <c r="J54" s="57"/>
      <c r="K54" s="57"/>
      <c r="L54" s="57"/>
      <c r="M54" s="57"/>
    </row>
    <row r="55" spans="1:13" ht="12.75">
      <c r="A55" s="13"/>
      <c r="C55" s="4"/>
      <c r="D55" s="4"/>
      <c r="E55" s="4"/>
      <c r="H55" s="11"/>
      <c r="I55" s="11"/>
      <c r="J55" s="11"/>
      <c r="K55" s="11"/>
      <c r="L55" s="11"/>
      <c r="M55" s="11"/>
    </row>
    <row r="56" spans="1:13" ht="12.75">
      <c r="A56" s="13"/>
      <c r="C56" s="4"/>
      <c r="D56" s="4"/>
      <c r="E56" s="4"/>
      <c r="H56" s="11"/>
      <c r="I56" s="11"/>
      <c r="J56" s="11"/>
      <c r="K56" s="11"/>
      <c r="L56" s="11"/>
      <c r="M56" s="11"/>
    </row>
    <row r="57" spans="1:13" ht="12.75">
      <c r="A57" s="13"/>
      <c r="C57" s="4"/>
      <c r="D57" s="4"/>
      <c r="E57" s="4"/>
      <c r="H57" s="11"/>
      <c r="I57" s="11"/>
      <c r="J57" s="11"/>
      <c r="K57" s="11"/>
      <c r="L57" s="11"/>
      <c r="M57" s="11"/>
    </row>
    <row r="58" spans="1:34" ht="12.75">
      <c r="A58" s="13"/>
      <c r="C58" s="4"/>
      <c r="D58" s="4"/>
      <c r="E58" s="4"/>
      <c r="H58" s="11"/>
      <c r="I58" s="11"/>
      <c r="J58" s="11"/>
      <c r="K58" s="11"/>
      <c r="L58" s="11"/>
      <c r="M58" s="11"/>
      <c r="O58" s="15"/>
      <c r="P58" s="16"/>
      <c r="Q58" s="17"/>
      <c r="R58" s="17"/>
      <c r="S58" s="17"/>
      <c r="T58" s="20"/>
      <c r="U58" s="20"/>
      <c r="V58" s="21"/>
      <c r="W58" s="21"/>
      <c r="X58" s="20"/>
      <c r="Y58" s="20"/>
      <c r="Z58" s="16"/>
      <c r="AA58" s="59" t="s">
        <v>50</v>
      </c>
      <c r="AB58" s="16"/>
      <c r="AC58" s="16"/>
      <c r="AD58" s="16"/>
      <c r="AE58" s="16"/>
      <c r="AF58" s="16"/>
      <c r="AG58" s="16"/>
      <c r="AH58" s="16"/>
    </row>
    <row r="59" spans="1:34" ht="12.75">
      <c r="A59" s="15"/>
      <c r="B59" s="16"/>
      <c r="C59" s="17"/>
      <c r="D59" s="17"/>
      <c r="E59" s="17"/>
      <c r="F59" s="16"/>
      <c r="G59" s="16"/>
      <c r="H59" s="18"/>
      <c r="I59" s="18"/>
      <c r="J59" s="18"/>
      <c r="K59" s="18"/>
      <c r="L59" s="18"/>
      <c r="M59" s="19"/>
      <c r="O59" s="15"/>
      <c r="P59" s="16"/>
      <c r="Q59" s="16"/>
      <c r="R59" s="16"/>
      <c r="S59" s="16"/>
      <c r="T59" s="16"/>
      <c r="U59" s="16"/>
      <c r="V59" s="16"/>
      <c r="W59" s="16"/>
      <c r="X59" s="16"/>
      <c r="Y59" s="16"/>
      <c r="Z59" s="16"/>
      <c r="AA59" s="60"/>
      <c r="AB59" s="16"/>
      <c r="AC59" s="16"/>
      <c r="AD59" s="16"/>
      <c r="AE59" s="16"/>
      <c r="AF59" s="16"/>
      <c r="AG59" s="16"/>
      <c r="AH59" s="16"/>
    </row>
    <row r="60" spans="1:13" ht="7.5" customHeight="1">
      <c r="A60" s="15"/>
      <c r="B60" s="16"/>
      <c r="C60" s="17"/>
      <c r="D60" s="17"/>
      <c r="E60" s="17"/>
      <c r="F60" s="20"/>
      <c r="G60" s="20"/>
      <c r="H60" s="21"/>
      <c r="I60" s="21"/>
      <c r="J60" s="20"/>
      <c r="K60" s="20"/>
      <c r="L60" s="16"/>
      <c r="M60" s="61"/>
    </row>
    <row r="61" spans="1:13" ht="7.5" customHeight="1">
      <c r="A61" s="16"/>
      <c r="B61" s="16"/>
      <c r="C61" s="16"/>
      <c r="D61" s="16"/>
      <c r="E61" s="16"/>
      <c r="F61" s="16"/>
      <c r="G61" s="16"/>
      <c r="H61" s="16"/>
      <c r="I61" s="16"/>
      <c r="J61" s="16"/>
      <c r="K61" s="16"/>
      <c r="L61" s="16"/>
      <c r="M61" s="62"/>
    </row>
    <row r="62" spans="1:13" ht="12.75">
      <c r="A62" s="15"/>
      <c r="B62" s="16"/>
      <c r="C62" s="17"/>
      <c r="D62" s="17"/>
      <c r="E62" s="17"/>
      <c r="F62" s="20"/>
      <c r="G62" s="20"/>
      <c r="H62" s="21"/>
      <c r="I62" s="21"/>
      <c r="J62" s="20"/>
      <c r="K62" s="20"/>
      <c r="L62" s="16"/>
      <c r="M62" s="22"/>
    </row>
    <row r="63" spans="1:13" ht="12.75">
      <c r="A63" s="23" t="s">
        <v>51</v>
      </c>
      <c r="D63" s="16"/>
      <c r="M63" s="24"/>
    </row>
    <row r="64" spans="1:4" ht="12.75">
      <c r="A64" s="13"/>
      <c r="D64" s="16"/>
    </row>
    <row r="65" spans="1:12" ht="12.75">
      <c r="A65" s="13"/>
      <c r="G65" s="63" t="s">
        <v>52</v>
      </c>
      <c r="H65" s="63"/>
      <c r="I65" s="63"/>
      <c r="J65" s="63" t="s">
        <v>53</v>
      </c>
      <c r="K65" s="63"/>
      <c r="L65" s="64"/>
    </row>
    <row r="66" spans="1:19" ht="12.75">
      <c r="A66" s="13"/>
      <c r="G66" s="63"/>
      <c r="H66" s="63"/>
      <c r="I66" s="63"/>
      <c r="J66" s="63"/>
      <c r="K66" s="63"/>
      <c r="L66" s="64"/>
      <c r="O66" s="39"/>
      <c r="P66" s="39"/>
      <c r="Q66" s="26"/>
      <c r="R66" s="39"/>
      <c r="S66" s="39"/>
    </row>
    <row r="67" spans="1:21" ht="12.75">
      <c r="A67" s="13"/>
      <c r="G67" s="63" t="s">
        <v>12</v>
      </c>
      <c r="H67" s="63"/>
      <c r="I67" s="63"/>
      <c r="J67" s="63" t="s">
        <v>13</v>
      </c>
      <c r="K67" s="63"/>
      <c r="L67" s="63"/>
      <c r="O67" s="26"/>
      <c r="P67" s="26"/>
      <c r="Q67" s="26"/>
      <c r="R67" s="26"/>
      <c r="S67" s="26"/>
      <c r="T67" s="26"/>
      <c r="U67" s="26"/>
    </row>
    <row r="68" spans="1:12" ht="12.75">
      <c r="A68" s="13"/>
      <c r="G68" s="75"/>
      <c r="H68" s="75"/>
      <c r="I68" s="75"/>
      <c r="J68" s="75"/>
      <c r="K68" s="75"/>
      <c r="L68" s="75"/>
    </row>
    <row r="69" spans="1:21" ht="12.75">
      <c r="A69" s="5" t="s">
        <v>14</v>
      </c>
      <c r="B69" t="s">
        <v>55</v>
      </c>
      <c r="G69" s="73">
        <f>+'[2]F-1,2,3'!$O$70</f>
        <v>61884</v>
      </c>
      <c r="H69" s="76"/>
      <c r="I69" s="76"/>
      <c r="J69" s="73">
        <v>69262</v>
      </c>
      <c r="K69" s="73"/>
      <c r="L69" s="73"/>
      <c r="O69" s="10"/>
      <c r="P69" s="10"/>
      <c r="Q69" s="10"/>
      <c r="R69" s="10"/>
      <c r="S69" s="10"/>
      <c r="T69" s="10"/>
      <c r="U69" s="10"/>
    </row>
    <row r="70" spans="1:21" ht="12.75">
      <c r="A70" s="5" t="s">
        <v>21</v>
      </c>
      <c r="B70" t="s">
        <v>56</v>
      </c>
      <c r="G70" s="73">
        <f>+'[2]F-1,2,3'!$O$71</f>
        <v>54358</v>
      </c>
      <c r="H70" s="73"/>
      <c r="I70" s="73"/>
      <c r="J70" s="72">
        <v>41612</v>
      </c>
      <c r="K70" s="72"/>
      <c r="L70" s="72"/>
      <c r="O70" s="10"/>
      <c r="P70" s="10"/>
      <c r="Q70" s="10"/>
      <c r="R70" s="10"/>
      <c r="S70" s="28"/>
      <c r="T70" s="10"/>
      <c r="U70" s="10"/>
    </row>
    <row r="71" spans="1:12" ht="12.75">
      <c r="A71" s="5" t="s">
        <v>46</v>
      </c>
      <c r="B71" t="s">
        <v>57</v>
      </c>
      <c r="G71" s="73">
        <f>+'[2]F-1,2,3'!$O$72</f>
        <v>7000</v>
      </c>
      <c r="H71" s="73"/>
      <c r="I71" s="73"/>
      <c r="J71" s="72">
        <v>7000</v>
      </c>
      <c r="K71" s="72"/>
      <c r="L71" s="72"/>
    </row>
    <row r="72" spans="1:12" ht="12.75">
      <c r="A72" s="7"/>
      <c r="B72" s="29" t="s">
        <v>58</v>
      </c>
      <c r="C72" s="29" t="s">
        <v>59</v>
      </c>
      <c r="D72" s="29"/>
      <c r="E72" s="29"/>
      <c r="G72" s="72">
        <f>+'[2]F-1,2,3'!$O$69</f>
        <v>25734</v>
      </c>
      <c r="H72" s="72"/>
      <c r="I72" s="72"/>
      <c r="J72" s="72">
        <v>49020</v>
      </c>
      <c r="K72" s="72"/>
      <c r="L72" s="72"/>
    </row>
    <row r="73" spans="1:12" ht="12.75">
      <c r="A73" s="5" t="s">
        <v>60</v>
      </c>
      <c r="B73" t="s">
        <v>61</v>
      </c>
      <c r="G73" s="72">
        <f>+'[2]F-1,2,3'!$O$74</f>
        <v>11</v>
      </c>
      <c r="H73" s="72"/>
      <c r="I73" s="72"/>
      <c r="J73" s="72">
        <v>12</v>
      </c>
      <c r="K73" s="72"/>
      <c r="L73" s="72"/>
    </row>
    <row r="74" spans="1:12" ht="12.75">
      <c r="A74" s="5"/>
      <c r="G74" s="6"/>
      <c r="H74" s="6"/>
      <c r="I74" s="6"/>
      <c r="J74" s="6"/>
      <c r="K74" s="6"/>
      <c r="L74" s="6"/>
    </row>
    <row r="75" spans="1:12" ht="12.75">
      <c r="A75" s="5"/>
      <c r="G75" s="6"/>
      <c r="H75" s="6"/>
      <c r="I75" s="6"/>
      <c r="J75" s="6"/>
      <c r="K75" s="6"/>
      <c r="L75" s="6"/>
    </row>
    <row r="76" spans="1:12" ht="12.75">
      <c r="A76" s="5" t="s">
        <v>62</v>
      </c>
      <c r="B76" t="s">
        <v>54</v>
      </c>
      <c r="G76" s="10"/>
      <c r="H76" s="10"/>
      <c r="I76" s="10"/>
      <c r="J76" s="10"/>
      <c r="K76" s="10"/>
      <c r="L76" s="10"/>
    </row>
    <row r="77" spans="1:12" ht="12.75">
      <c r="A77" s="7"/>
      <c r="C77" s="29" t="s">
        <v>63</v>
      </c>
      <c r="D77" s="29"/>
      <c r="E77" s="29"/>
      <c r="G77" s="72">
        <f>+'[2]F-1,2,3'!$O$49</f>
        <v>19247</v>
      </c>
      <c r="H77" s="72"/>
      <c r="I77" s="72"/>
      <c r="J77" s="72">
        <v>63964</v>
      </c>
      <c r="K77" s="72"/>
      <c r="L77" s="72"/>
    </row>
    <row r="78" spans="1:12" ht="12.75">
      <c r="A78" s="7"/>
      <c r="C78" s="29" t="s">
        <v>64</v>
      </c>
      <c r="D78" s="29"/>
      <c r="E78" s="29"/>
      <c r="G78" s="72">
        <f>+'[2]F-1,2,3'!$O$47</f>
        <v>48369</v>
      </c>
      <c r="H78" s="72"/>
      <c r="I78" s="72"/>
      <c r="J78" s="72">
        <v>44062</v>
      </c>
      <c r="K78" s="72"/>
      <c r="L78" s="72"/>
    </row>
    <row r="79" spans="1:12" ht="12.75">
      <c r="A79" s="7"/>
      <c r="C79" s="29" t="s">
        <v>65</v>
      </c>
      <c r="D79" s="29"/>
      <c r="E79" s="29"/>
      <c r="G79" s="73" t="s">
        <v>27</v>
      </c>
      <c r="H79" s="73"/>
      <c r="I79" s="73"/>
      <c r="J79" s="73" t="s">
        <v>27</v>
      </c>
      <c r="K79" s="73"/>
      <c r="L79" s="73"/>
    </row>
    <row r="80" spans="1:12" ht="12.75">
      <c r="A80" s="7"/>
      <c r="C80" s="29" t="s">
        <v>66</v>
      </c>
      <c r="D80" s="29"/>
      <c r="E80" s="29"/>
      <c r="G80" s="72">
        <f>+'[2]F-1,2,3'!$O$46</f>
        <v>83205</v>
      </c>
      <c r="H80" s="72"/>
      <c r="I80" s="72"/>
      <c r="J80" s="72">
        <v>42970</v>
      </c>
      <c r="K80" s="72"/>
      <c r="L80" s="72"/>
    </row>
    <row r="81" spans="1:12" ht="12.75">
      <c r="A81" s="7"/>
      <c r="C81" s="29" t="s">
        <v>67</v>
      </c>
      <c r="D81" s="29"/>
      <c r="E81" s="29"/>
      <c r="G81" s="10"/>
      <c r="H81" s="10"/>
      <c r="I81" s="10"/>
      <c r="J81" s="10"/>
      <c r="K81" s="10"/>
      <c r="L81" s="10"/>
    </row>
    <row r="82" spans="1:12" ht="12.75">
      <c r="A82" s="7"/>
      <c r="C82" s="29"/>
      <c r="D82" s="29" t="s">
        <v>68</v>
      </c>
      <c r="E82" s="29"/>
      <c r="G82" s="72">
        <f>+'[2]F-1,2,3'!$O$48</f>
        <v>12562</v>
      </c>
      <c r="H82" s="72"/>
      <c r="I82" s="72"/>
      <c r="J82" s="72">
        <v>10994</v>
      </c>
      <c r="K82" s="72"/>
      <c r="L82" s="72"/>
    </row>
    <row r="83" spans="1:12" ht="12.75">
      <c r="A83" s="7"/>
      <c r="C83" s="29"/>
      <c r="D83" s="29"/>
      <c r="E83" s="29"/>
      <c r="G83" s="6"/>
      <c r="H83" s="6"/>
      <c r="I83" s="6"/>
      <c r="J83" s="6"/>
      <c r="K83" s="6"/>
      <c r="L83" s="6"/>
    </row>
    <row r="84" spans="1:12" ht="12.75">
      <c r="A84" s="7"/>
      <c r="C84" s="29"/>
      <c r="D84" s="29"/>
      <c r="E84" s="29"/>
      <c r="G84" s="6"/>
      <c r="H84" s="6"/>
      <c r="I84" s="6"/>
      <c r="J84" s="6"/>
      <c r="K84" s="6"/>
      <c r="L84" s="6"/>
    </row>
    <row r="85" spans="1:12" ht="12.75">
      <c r="A85" s="5" t="s">
        <v>69</v>
      </c>
      <c r="B85" t="s">
        <v>70</v>
      </c>
      <c r="G85" s="10"/>
      <c r="H85" s="10"/>
      <c r="I85" s="10"/>
      <c r="J85" s="10"/>
      <c r="K85" s="10"/>
      <c r="L85" s="10"/>
    </row>
    <row r="86" spans="1:12" ht="12.75">
      <c r="A86" s="7"/>
      <c r="C86" s="29" t="s">
        <v>71</v>
      </c>
      <c r="D86" s="29"/>
      <c r="E86" s="29"/>
      <c r="G86" s="72">
        <f>+'[2]F-1,2,3'!$O$57</f>
        <v>5538</v>
      </c>
      <c r="H86" s="72"/>
      <c r="I86" s="72"/>
      <c r="J86" s="72">
        <v>16883</v>
      </c>
      <c r="K86" s="72"/>
      <c r="L86" s="72"/>
    </row>
    <row r="87" spans="1:12" ht="12.75">
      <c r="A87" s="7"/>
      <c r="C87" s="29" t="s">
        <v>72</v>
      </c>
      <c r="D87" s="29"/>
      <c r="E87" s="29"/>
      <c r="G87" s="72">
        <f>+'[2]F-1,2,3'!$O$58</f>
        <v>36936</v>
      </c>
      <c r="H87" s="72"/>
      <c r="I87" s="72"/>
      <c r="J87" s="72">
        <v>38148</v>
      </c>
      <c r="K87" s="72"/>
      <c r="L87" s="72"/>
    </row>
    <row r="88" spans="1:12" ht="12.75">
      <c r="A88" s="7"/>
      <c r="C88" s="29" t="s">
        <v>73</v>
      </c>
      <c r="D88" s="29"/>
      <c r="E88" s="29"/>
      <c r="G88" s="72">
        <f>+'[2]F-1,2,3'!$O$59</f>
        <v>25240</v>
      </c>
      <c r="H88" s="72"/>
      <c r="I88" s="72"/>
      <c r="J88" s="72">
        <v>25924</v>
      </c>
      <c r="K88" s="72"/>
      <c r="L88" s="72"/>
    </row>
    <row r="89" spans="1:12" ht="12.75">
      <c r="A89" s="7"/>
      <c r="C89" s="29" t="s">
        <v>74</v>
      </c>
      <c r="D89" s="29"/>
      <c r="E89" s="29"/>
      <c r="G89" s="72">
        <f>+'[2]F-1,2,3'!$O$63</f>
        <v>754</v>
      </c>
      <c r="H89" s="72"/>
      <c r="I89" s="72"/>
      <c r="J89" s="72">
        <v>8825</v>
      </c>
      <c r="K89" s="72"/>
      <c r="L89" s="72"/>
    </row>
    <row r="90" spans="1:12" ht="12.75">
      <c r="A90" s="7"/>
      <c r="C90" s="29" t="s">
        <v>75</v>
      </c>
      <c r="D90" s="29"/>
      <c r="E90" s="29"/>
      <c r="G90" s="10"/>
      <c r="H90" s="10"/>
      <c r="I90" s="10"/>
      <c r="J90" s="10"/>
      <c r="K90" s="10"/>
      <c r="L90" s="10"/>
    </row>
    <row r="91" spans="1:12" ht="12.75">
      <c r="A91" s="7"/>
      <c r="C91" s="29"/>
      <c r="D91" s="29" t="s">
        <v>76</v>
      </c>
      <c r="E91" s="29"/>
      <c r="G91" s="72">
        <f>+'[2]F-1,2,3'!$O$60+'[2]F-1,2,3'!$O$61</f>
        <v>398</v>
      </c>
      <c r="H91" s="72"/>
      <c r="I91" s="72"/>
      <c r="J91" s="72">
        <v>4110</v>
      </c>
      <c r="K91" s="72"/>
      <c r="L91" s="72"/>
    </row>
    <row r="92" spans="1:12" ht="12.75">
      <c r="A92" s="7"/>
      <c r="C92" s="29"/>
      <c r="D92" s="29" t="s">
        <v>77</v>
      </c>
      <c r="E92" s="29"/>
      <c r="G92" s="73">
        <f>+'[2]F-1,2,3'!$O$64</f>
        <v>4500</v>
      </c>
      <c r="H92" s="73"/>
      <c r="I92" s="73"/>
      <c r="J92" s="72">
        <v>2700</v>
      </c>
      <c r="K92" s="72"/>
      <c r="L92" s="72"/>
    </row>
    <row r="93" spans="1:12" ht="12.75">
      <c r="A93" s="7"/>
      <c r="C93" s="29"/>
      <c r="D93" s="29"/>
      <c r="E93" s="29"/>
      <c r="G93" s="8"/>
      <c r="H93" s="8"/>
      <c r="I93" s="8"/>
      <c r="J93" s="6"/>
      <c r="K93" s="6"/>
      <c r="L93" s="6"/>
    </row>
    <row r="94" spans="1:12" ht="12.75">
      <c r="A94" s="7"/>
      <c r="C94" s="29"/>
      <c r="D94" s="29"/>
      <c r="E94" s="29"/>
      <c r="G94" s="8"/>
      <c r="H94" s="8"/>
      <c r="I94" s="8"/>
      <c r="J94" s="6"/>
      <c r="K94" s="6"/>
      <c r="L94" s="6"/>
    </row>
    <row r="95" spans="1:12" ht="12.75">
      <c r="A95" s="5" t="s">
        <v>78</v>
      </c>
      <c r="B95" t="s">
        <v>79</v>
      </c>
      <c r="G95" s="72">
        <f>+'[2]F-1,2,3'!$O$68</f>
        <v>90018</v>
      </c>
      <c r="H95" s="72"/>
      <c r="I95" s="72"/>
      <c r="J95" s="72">
        <f>+'[2]F-1,2,3'!$P$68</f>
        <v>65400</v>
      </c>
      <c r="K95" s="72"/>
      <c r="L95" s="72"/>
    </row>
    <row r="96" spans="1:12" ht="12.75">
      <c r="A96" s="5" t="s">
        <v>80</v>
      </c>
      <c r="B96" t="s">
        <v>81</v>
      </c>
      <c r="G96" s="10"/>
      <c r="H96" s="10"/>
      <c r="I96" s="10"/>
      <c r="J96" s="10"/>
      <c r="K96" s="10"/>
      <c r="L96" s="10"/>
    </row>
    <row r="97" spans="1:12" ht="12.75">
      <c r="A97" s="7"/>
      <c r="B97" t="s">
        <v>82</v>
      </c>
      <c r="G97" s="72">
        <v>75000</v>
      </c>
      <c r="H97" s="72"/>
      <c r="I97" s="72"/>
      <c r="J97" s="72">
        <v>75000</v>
      </c>
      <c r="K97" s="72"/>
      <c r="L97" s="72"/>
    </row>
    <row r="98" spans="1:12" ht="12.75">
      <c r="A98" s="7"/>
      <c r="B98" t="s">
        <v>83</v>
      </c>
      <c r="G98" s="10"/>
      <c r="H98" s="10"/>
      <c r="I98" s="10"/>
      <c r="J98" s="10"/>
      <c r="K98" s="10"/>
      <c r="L98" s="10"/>
    </row>
    <row r="99" spans="1:12" ht="12.75">
      <c r="A99" s="7"/>
      <c r="C99" s="29" t="s">
        <v>84</v>
      </c>
      <c r="D99" s="29"/>
      <c r="E99" s="29"/>
      <c r="G99" s="72">
        <f>+'[2]F-1,2,3'!$O$87</f>
        <v>12720</v>
      </c>
      <c r="H99" s="72"/>
      <c r="I99" s="72"/>
      <c r="J99" s="72">
        <v>12720</v>
      </c>
      <c r="K99" s="72"/>
      <c r="L99" s="72"/>
    </row>
    <row r="100" spans="1:12" ht="12.75">
      <c r="A100" s="7"/>
      <c r="C100" s="29" t="s">
        <v>85</v>
      </c>
      <c r="D100" s="29"/>
      <c r="E100" s="29"/>
      <c r="G100" s="73" t="s">
        <v>27</v>
      </c>
      <c r="H100" s="73"/>
      <c r="I100" s="73"/>
      <c r="J100" s="73" t="s">
        <v>27</v>
      </c>
      <c r="K100" s="73"/>
      <c r="L100" s="73"/>
    </row>
    <row r="101" spans="1:12" ht="12.75">
      <c r="A101" s="7"/>
      <c r="C101" s="29" t="s">
        <v>86</v>
      </c>
      <c r="D101" s="29"/>
      <c r="E101" s="29"/>
      <c r="G101" s="72">
        <f>+'[2]F-1,2,3'!$O$84+'[2]F-1,2,3'!$O$85</f>
        <v>10271</v>
      </c>
      <c r="H101" s="72"/>
      <c r="I101" s="72"/>
      <c r="J101" s="72">
        <v>10812</v>
      </c>
      <c r="K101" s="72"/>
      <c r="L101" s="72"/>
    </row>
    <row r="102" spans="1:12" ht="12.75">
      <c r="A102" s="7"/>
      <c r="C102" s="29" t="s">
        <v>87</v>
      </c>
      <c r="D102" s="29"/>
      <c r="E102" s="29"/>
      <c r="G102" s="73" t="s">
        <v>27</v>
      </c>
      <c r="H102" s="73"/>
      <c r="I102" s="73"/>
      <c r="J102" s="73" t="s">
        <v>27</v>
      </c>
      <c r="K102" s="73"/>
      <c r="L102" s="73"/>
    </row>
    <row r="103" spans="1:12" ht="12.75">
      <c r="A103" s="7"/>
      <c r="C103" s="29" t="s">
        <v>88</v>
      </c>
      <c r="D103" s="29"/>
      <c r="E103" s="29"/>
      <c r="G103" s="72">
        <f>+'[2]F-1,2,3'!$O$89</f>
        <v>57916</v>
      </c>
      <c r="H103" s="72"/>
      <c r="I103" s="72"/>
      <c r="J103" s="72">
        <v>38641</v>
      </c>
      <c r="K103" s="72"/>
      <c r="L103" s="72"/>
    </row>
    <row r="104" spans="1:12" ht="12.75">
      <c r="A104" s="7"/>
      <c r="C104" s="29" t="s">
        <v>89</v>
      </c>
      <c r="D104" s="29"/>
      <c r="E104" s="29"/>
      <c r="G104" s="72">
        <f>+'[2]F-1,2,3'!$O$88</f>
        <v>-4</v>
      </c>
      <c r="H104" s="72"/>
      <c r="I104" s="72"/>
      <c r="J104" s="72">
        <v>-42</v>
      </c>
      <c r="K104" s="72"/>
      <c r="L104" s="72"/>
    </row>
    <row r="105" spans="1:12" ht="12.75">
      <c r="A105" s="5" t="s">
        <v>90</v>
      </c>
      <c r="B105" t="s">
        <v>91</v>
      </c>
      <c r="G105" s="72">
        <f>+'[2]F-1,2,3'!$O$78</f>
        <v>-43502</v>
      </c>
      <c r="H105" s="72"/>
      <c r="I105" s="72"/>
      <c r="J105" s="72">
        <v>-38165</v>
      </c>
      <c r="K105" s="72"/>
      <c r="L105" s="72"/>
    </row>
    <row r="106" spans="1:14" ht="12.75">
      <c r="A106" s="5" t="s">
        <v>92</v>
      </c>
      <c r="B106" t="s">
        <v>93</v>
      </c>
      <c r="G106" s="72">
        <f>+'[2]F-1,2,3'!$O$75-'[2]F-1,2,3'!$T$62</f>
        <v>-39384</v>
      </c>
      <c r="H106" s="72"/>
      <c r="I106" s="72"/>
      <c r="J106" s="72">
        <v>-34800</v>
      </c>
      <c r="K106" s="72"/>
      <c r="L106" s="72"/>
      <c r="N106" t="s">
        <v>94</v>
      </c>
    </row>
    <row r="107" spans="1:12" ht="12.75">
      <c r="A107" s="5" t="s">
        <v>95</v>
      </c>
      <c r="B107" t="s">
        <v>96</v>
      </c>
      <c r="G107" s="77">
        <f>+'[2]F-1,2,3'!$O$76</f>
        <v>-215</v>
      </c>
      <c r="H107" s="77"/>
      <c r="I107" s="77"/>
      <c r="J107" s="72">
        <f>-21496-714</f>
        <v>-22210</v>
      </c>
      <c r="K107" s="72"/>
      <c r="L107" s="72"/>
    </row>
    <row r="108" spans="1:12" ht="12.75">
      <c r="A108" s="7"/>
      <c r="G108" s="6"/>
      <c r="H108" s="6"/>
      <c r="I108" s="6"/>
      <c r="J108" s="6"/>
      <c r="K108" s="6"/>
      <c r="L108" s="6"/>
    </row>
    <row r="109" spans="1:12" ht="12.75">
      <c r="A109" s="5" t="s">
        <v>97</v>
      </c>
      <c r="B109" t="s">
        <v>196</v>
      </c>
      <c r="G109" s="58">
        <f>+'[2]F-1,2,3'!$O$94</f>
        <v>2.0785733333333334</v>
      </c>
      <c r="H109" s="58"/>
      <c r="I109" s="58"/>
      <c r="J109" s="58">
        <v>1.83</v>
      </c>
      <c r="K109" s="58"/>
      <c r="L109" s="58"/>
    </row>
    <row r="110" spans="1:12" ht="12.75">
      <c r="A110" s="5"/>
      <c r="G110" s="12"/>
      <c r="H110" s="12"/>
      <c r="I110" s="12"/>
      <c r="J110" s="12"/>
      <c r="K110" s="12"/>
      <c r="L110" s="12"/>
    </row>
    <row r="111" spans="1:12" ht="12.75">
      <c r="A111" s="5"/>
      <c r="G111" s="12"/>
      <c r="H111" s="12"/>
      <c r="I111" s="12"/>
      <c r="J111" s="12"/>
      <c r="K111" s="12"/>
      <c r="L111" s="12"/>
    </row>
    <row r="112" spans="1:12" ht="12.75">
      <c r="A112" s="5"/>
      <c r="G112" s="12"/>
      <c r="H112" s="12"/>
      <c r="I112" s="12"/>
      <c r="J112" s="12"/>
      <c r="K112" s="12"/>
      <c r="L112" s="12"/>
    </row>
    <row r="113" spans="1:12" ht="12.75">
      <c r="A113" s="5"/>
      <c r="G113" s="12"/>
      <c r="H113" s="12"/>
      <c r="I113" s="12"/>
      <c r="J113" s="12"/>
      <c r="K113" s="12"/>
      <c r="L113" s="12"/>
    </row>
    <row r="114" spans="1:12" ht="12.75">
      <c r="A114" s="5"/>
      <c r="G114" s="12"/>
      <c r="H114" s="12"/>
      <c r="I114" s="12"/>
      <c r="J114" s="12"/>
      <c r="K114" s="12"/>
      <c r="L114" s="12"/>
    </row>
    <row r="115" spans="1:12" ht="12.75">
      <c r="A115" s="5"/>
      <c r="G115" s="12"/>
      <c r="H115" s="12"/>
      <c r="I115" s="12"/>
      <c r="J115" s="12"/>
      <c r="K115" s="12"/>
      <c r="L115" s="12"/>
    </row>
    <row r="116" spans="1:12" ht="12.75">
      <c r="A116" s="5"/>
      <c r="G116" s="12"/>
      <c r="H116" s="12"/>
      <c r="I116" s="12"/>
      <c r="J116" s="12"/>
      <c r="K116" s="12"/>
      <c r="L116" s="12"/>
    </row>
    <row r="117" spans="1:12" ht="12.75">
      <c r="A117" s="5"/>
      <c r="G117" s="12"/>
      <c r="H117" s="12"/>
      <c r="I117" s="12"/>
      <c r="J117" s="12"/>
      <c r="K117" s="12"/>
      <c r="L117" s="12"/>
    </row>
    <row r="118" spans="1:12" ht="12.75">
      <c r="A118" s="5"/>
      <c r="G118" s="12"/>
      <c r="H118" s="12"/>
      <c r="I118" s="12"/>
      <c r="J118" s="12"/>
      <c r="K118" s="12"/>
      <c r="L118" s="12"/>
    </row>
    <row r="119" spans="1:12" ht="12.75">
      <c r="A119" s="5"/>
      <c r="G119" s="12"/>
      <c r="H119" s="12"/>
      <c r="I119" s="12"/>
      <c r="J119" s="12"/>
      <c r="K119" s="12"/>
      <c r="L119" s="12"/>
    </row>
    <row r="120" spans="1:12" ht="12.75">
      <c r="A120" s="5"/>
      <c r="G120" s="12"/>
      <c r="H120" s="12"/>
      <c r="I120" s="12"/>
      <c r="J120" s="12"/>
      <c r="K120" s="12"/>
      <c r="L120" s="12"/>
    </row>
    <row r="121" spans="1:12" ht="12.75">
      <c r="A121" s="13"/>
      <c r="G121" s="12"/>
      <c r="H121" s="12"/>
      <c r="I121" s="12"/>
      <c r="J121" s="12"/>
      <c r="K121" s="12"/>
      <c r="L121" s="12"/>
    </row>
    <row r="122" spans="1:13" ht="12.75">
      <c r="A122" s="16"/>
      <c r="B122" s="16"/>
      <c r="C122" s="16"/>
      <c r="D122" s="16"/>
      <c r="E122" s="16"/>
      <c r="F122" s="16"/>
      <c r="G122" s="30"/>
      <c r="H122" s="30"/>
      <c r="I122" s="30"/>
      <c r="J122" s="30"/>
      <c r="K122" s="30"/>
      <c r="L122" s="30"/>
      <c r="M122" s="59"/>
    </row>
    <row r="123" spans="1:13" ht="7.5" customHeight="1">
      <c r="A123" s="16"/>
      <c r="B123" s="16"/>
      <c r="C123" s="16"/>
      <c r="D123" s="16"/>
      <c r="E123" s="16"/>
      <c r="F123" s="16"/>
      <c r="G123" s="30"/>
      <c r="H123" s="30"/>
      <c r="I123" s="30"/>
      <c r="J123" s="30"/>
      <c r="K123" s="30"/>
      <c r="L123" s="30"/>
      <c r="M123" s="60"/>
    </row>
    <row r="124" ht="12.75">
      <c r="A124" s="23" t="s">
        <v>98</v>
      </c>
    </row>
    <row r="125" spans="1:6" ht="12.75" customHeight="1">
      <c r="A125" s="31" t="s">
        <v>14</v>
      </c>
      <c r="B125" s="66" t="s">
        <v>99</v>
      </c>
      <c r="C125" s="67"/>
      <c r="D125" s="67"/>
      <c r="E125" s="67"/>
      <c r="F125" s="67"/>
    </row>
    <row r="126" spans="1:13" ht="12.75" customHeight="1">
      <c r="A126" s="27"/>
      <c r="B126" s="67" t="s">
        <v>100</v>
      </c>
      <c r="C126" s="67"/>
      <c r="D126" s="67"/>
      <c r="E126" s="67"/>
      <c r="F126" s="67"/>
      <c r="G126" s="67"/>
      <c r="H126" s="67"/>
      <c r="I126" s="67"/>
      <c r="J126" s="67"/>
      <c r="K126" s="67"/>
      <c r="L126" s="67"/>
      <c r="M126" s="67"/>
    </row>
    <row r="127" spans="1:13" ht="12.75">
      <c r="A127" s="27"/>
      <c r="B127" s="67"/>
      <c r="C127" s="67"/>
      <c r="D127" s="67"/>
      <c r="E127" s="67"/>
      <c r="F127" s="67"/>
      <c r="G127" s="67"/>
      <c r="H127" s="67"/>
      <c r="I127" s="67"/>
      <c r="J127" s="67"/>
      <c r="K127" s="67"/>
      <c r="L127" s="67"/>
      <c r="M127" s="67"/>
    </row>
    <row r="128" spans="1:13" ht="12.75">
      <c r="A128" s="27"/>
      <c r="B128" s="4"/>
      <c r="C128" s="4"/>
      <c r="D128" s="4"/>
      <c r="E128" s="4"/>
      <c r="F128" s="4"/>
      <c r="G128" s="4"/>
      <c r="H128" s="4"/>
      <c r="I128" s="4"/>
      <c r="J128" s="4"/>
      <c r="K128" s="4"/>
      <c r="L128" s="4"/>
      <c r="M128" s="4"/>
    </row>
    <row r="129" spans="1:5" ht="12.75">
      <c r="A129" s="31" t="s">
        <v>21</v>
      </c>
      <c r="B129" s="66" t="s">
        <v>101</v>
      </c>
      <c r="C129" s="67"/>
      <c r="D129" s="67"/>
      <c r="E129" s="67"/>
    </row>
    <row r="130" spans="1:13" ht="12.75" customHeight="1">
      <c r="A130" s="27"/>
      <c r="B130" s="67" t="s">
        <v>102</v>
      </c>
      <c r="C130" s="67"/>
      <c r="D130" s="67"/>
      <c r="E130" s="67"/>
      <c r="F130" s="67"/>
      <c r="G130" s="67"/>
      <c r="H130" s="67"/>
      <c r="I130" s="67"/>
      <c r="J130" s="67"/>
      <c r="K130" s="67"/>
      <c r="L130" s="67"/>
      <c r="M130" s="67"/>
    </row>
    <row r="131" spans="1:13" ht="12.75" customHeight="1">
      <c r="A131" s="27"/>
      <c r="B131" s="4"/>
      <c r="C131" s="4"/>
      <c r="D131" s="4"/>
      <c r="E131" s="4"/>
      <c r="F131" s="4"/>
      <c r="G131" s="4"/>
      <c r="H131" s="4"/>
      <c r="I131" s="4"/>
      <c r="J131" s="4"/>
      <c r="K131" s="4"/>
      <c r="L131" s="4"/>
      <c r="M131" s="4"/>
    </row>
    <row r="132" spans="1:5" ht="12.75">
      <c r="A132" s="31" t="s">
        <v>46</v>
      </c>
      <c r="B132" s="66" t="s">
        <v>103</v>
      </c>
      <c r="C132" s="67"/>
      <c r="D132" s="67"/>
      <c r="E132" s="67"/>
    </row>
    <row r="133" spans="1:13" ht="12.75" customHeight="1">
      <c r="A133" s="27"/>
      <c r="B133" s="67" t="s">
        <v>104</v>
      </c>
      <c r="C133" s="67"/>
      <c r="D133" s="67"/>
      <c r="E133" s="67"/>
      <c r="F133" s="67"/>
      <c r="G133" s="67"/>
      <c r="H133" s="67"/>
      <c r="I133" s="67"/>
      <c r="J133" s="67"/>
      <c r="K133" s="67"/>
      <c r="L133" s="67"/>
      <c r="M133" s="67"/>
    </row>
    <row r="134" spans="1:13" ht="12.75" customHeight="1">
      <c r="A134" s="27"/>
      <c r="B134" s="4"/>
      <c r="C134" s="4"/>
      <c r="D134" s="4"/>
      <c r="E134" s="4"/>
      <c r="F134" s="4"/>
      <c r="G134" s="4"/>
      <c r="H134" s="4"/>
      <c r="I134" s="4"/>
      <c r="J134" s="4"/>
      <c r="K134" s="4"/>
      <c r="L134" s="4"/>
      <c r="M134" s="4"/>
    </row>
    <row r="135" spans="1:4" ht="12.75" customHeight="1">
      <c r="A135" s="31" t="s">
        <v>60</v>
      </c>
      <c r="B135" s="66" t="s">
        <v>35</v>
      </c>
      <c r="C135" s="67"/>
      <c r="D135" s="67"/>
    </row>
    <row r="136" spans="1:11" ht="12.75">
      <c r="A136" s="27"/>
      <c r="H136" s="68" t="s">
        <v>105</v>
      </c>
      <c r="I136" s="68"/>
      <c r="J136" s="68" t="s">
        <v>106</v>
      </c>
      <c r="K136" s="78"/>
    </row>
    <row r="137" spans="1:11" ht="12.75">
      <c r="A137" s="27"/>
      <c r="H137" s="71" t="s">
        <v>12</v>
      </c>
      <c r="I137" s="71"/>
      <c r="J137" s="71" t="s">
        <v>12</v>
      </c>
      <c r="K137" s="39"/>
    </row>
    <row r="138" spans="1:11" ht="12.75">
      <c r="A138" s="27"/>
      <c r="H138" s="71" t="s">
        <v>107</v>
      </c>
      <c r="I138" s="71"/>
      <c r="J138" s="71" t="s">
        <v>107</v>
      </c>
      <c r="K138" s="39"/>
    </row>
    <row r="139" spans="1:3" ht="12.75">
      <c r="A139" s="27"/>
      <c r="C139" s="23" t="s">
        <v>108</v>
      </c>
    </row>
    <row r="140" spans="1:4" ht="12.75">
      <c r="A140" s="27"/>
      <c r="C140" s="79" t="s">
        <v>109</v>
      </c>
      <c r="D140" s="79"/>
    </row>
    <row r="141" spans="1:11" ht="12.75">
      <c r="A141" s="27"/>
      <c r="C141" s="80" t="s">
        <v>110</v>
      </c>
      <c r="D141" s="80"/>
      <c r="H141" s="39" t="s">
        <v>27</v>
      </c>
      <c r="I141" s="39"/>
      <c r="J141" s="39" t="s">
        <v>27</v>
      </c>
      <c r="K141" s="39"/>
    </row>
    <row r="142" spans="1:11" ht="12.75">
      <c r="A142" s="27"/>
      <c r="C142" s="81" t="s">
        <v>111</v>
      </c>
      <c r="D142" s="81"/>
      <c r="H142" s="39" t="s">
        <v>27</v>
      </c>
      <c r="I142" s="39"/>
      <c r="J142" s="39" t="s">
        <v>27</v>
      </c>
      <c r="K142" s="39"/>
    </row>
    <row r="143" spans="1:11" ht="12.75">
      <c r="A143" s="27"/>
      <c r="H143" s="26"/>
      <c r="I143" s="26"/>
      <c r="J143" s="26"/>
      <c r="K143" s="26"/>
    </row>
    <row r="144" spans="1:11" ht="12.75">
      <c r="A144" s="27"/>
      <c r="C144" t="s">
        <v>112</v>
      </c>
      <c r="H144" s="39" t="s">
        <v>27</v>
      </c>
      <c r="I144" s="39"/>
      <c r="J144" s="39" t="s">
        <v>27</v>
      </c>
      <c r="K144" s="39"/>
    </row>
    <row r="145" spans="1:11" ht="12.75">
      <c r="A145" s="27"/>
      <c r="C145" s="23" t="s">
        <v>113</v>
      </c>
      <c r="H145" s="82">
        <f>-'[1]Qtr'!J22</f>
        <v>666</v>
      </c>
      <c r="I145" s="39"/>
      <c r="J145" s="83">
        <f>-'[1]Qtr'!K22</f>
        <v>1773</v>
      </c>
      <c r="K145" s="39"/>
    </row>
    <row r="146" spans="1:11" ht="12.75">
      <c r="A146" s="27"/>
      <c r="C146" s="23"/>
      <c r="H146" s="32"/>
      <c r="I146" s="26"/>
      <c r="J146" s="33"/>
      <c r="K146" s="26"/>
    </row>
    <row r="147" spans="1:6" ht="12.75" customHeight="1">
      <c r="A147" s="31" t="s">
        <v>62</v>
      </c>
      <c r="B147" s="66" t="s">
        <v>114</v>
      </c>
      <c r="C147" s="67"/>
      <c r="D147" s="67"/>
      <c r="E147" s="67"/>
      <c r="F147" s="67"/>
    </row>
    <row r="148" spans="1:13" ht="12.75" customHeight="1">
      <c r="A148" s="27"/>
      <c r="B148" s="67" t="s">
        <v>115</v>
      </c>
      <c r="C148" s="67"/>
      <c r="D148" s="67"/>
      <c r="E148" s="67"/>
      <c r="F148" s="67"/>
      <c r="G148" s="67"/>
      <c r="H148" s="67"/>
      <c r="I148" s="67"/>
      <c r="J148" s="67"/>
      <c r="K148" s="67"/>
      <c r="L148" s="67"/>
      <c r="M148" s="67"/>
    </row>
    <row r="149" spans="1:13" ht="12.75" customHeight="1">
      <c r="A149" s="27"/>
      <c r="B149" s="4"/>
      <c r="C149" s="4"/>
      <c r="D149" s="4"/>
      <c r="E149" s="4"/>
      <c r="F149" s="4"/>
      <c r="G149" s="4"/>
      <c r="H149" s="4"/>
      <c r="I149" s="4"/>
      <c r="J149" s="4"/>
      <c r="K149" s="4"/>
      <c r="L149" s="4"/>
      <c r="M149" s="4"/>
    </row>
    <row r="150" spans="1:7" ht="12.75" customHeight="1">
      <c r="A150" s="31" t="s">
        <v>69</v>
      </c>
      <c r="B150" s="66" t="s">
        <v>116</v>
      </c>
      <c r="C150" s="67"/>
      <c r="D150" s="67"/>
      <c r="E150" s="67"/>
      <c r="F150" s="67"/>
      <c r="G150" s="67"/>
    </row>
    <row r="151" spans="1:13" ht="12.75" customHeight="1">
      <c r="A151" s="27"/>
      <c r="B151" s="67" t="s">
        <v>117</v>
      </c>
      <c r="C151" s="67"/>
      <c r="D151" s="67"/>
      <c r="E151" s="67"/>
      <c r="F151" s="67"/>
      <c r="G151" s="67"/>
      <c r="H151" s="67"/>
      <c r="I151" s="67"/>
      <c r="J151" s="67"/>
      <c r="K151" s="67"/>
      <c r="L151" s="67"/>
      <c r="M151" s="67"/>
    </row>
    <row r="152" spans="1:13" ht="12.75">
      <c r="A152" s="27"/>
      <c r="B152" s="67"/>
      <c r="C152" s="67"/>
      <c r="D152" s="67"/>
      <c r="E152" s="67"/>
      <c r="F152" s="67"/>
      <c r="G152" s="67"/>
      <c r="H152" s="67"/>
      <c r="I152" s="67"/>
      <c r="J152" s="67"/>
      <c r="K152" s="67"/>
      <c r="L152" s="67"/>
      <c r="M152" s="67"/>
    </row>
    <row r="153" spans="1:13" ht="12.75">
      <c r="A153" s="27"/>
      <c r="C153" s="4"/>
      <c r="D153" s="4"/>
      <c r="E153" s="4"/>
      <c r="F153" s="4"/>
      <c r="G153" s="4"/>
      <c r="H153" s="4"/>
      <c r="I153" s="4"/>
      <c r="J153" s="4"/>
      <c r="K153" s="4"/>
      <c r="L153" s="4"/>
      <c r="M153" s="4"/>
    </row>
    <row r="154" spans="1:13" ht="12.75" customHeight="1">
      <c r="A154" s="27"/>
      <c r="B154" s="67" t="s">
        <v>118</v>
      </c>
      <c r="C154" s="67"/>
      <c r="D154" s="67"/>
      <c r="E154" s="67"/>
      <c r="F154" s="67"/>
      <c r="G154" s="67"/>
      <c r="H154" s="67"/>
      <c r="I154" s="67"/>
      <c r="J154" s="67"/>
      <c r="K154" s="67"/>
      <c r="L154" s="67"/>
      <c r="M154" s="67"/>
    </row>
    <row r="155" spans="1:13" ht="12.75" customHeight="1">
      <c r="A155" s="27"/>
      <c r="B155" s="4"/>
      <c r="C155" s="4"/>
      <c r="D155" s="4"/>
      <c r="E155" s="4"/>
      <c r="F155" s="4"/>
      <c r="G155" s="4"/>
      <c r="H155" s="4"/>
      <c r="I155" s="4"/>
      <c r="J155" s="4"/>
      <c r="K155" s="4"/>
      <c r="L155" s="4"/>
      <c r="M155" s="4"/>
    </row>
    <row r="156" spans="1:6" ht="12.75" customHeight="1">
      <c r="A156" s="31" t="s">
        <v>78</v>
      </c>
      <c r="B156" s="66" t="s">
        <v>119</v>
      </c>
      <c r="C156" s="67"/>
      <c r="D156" s="67"/>
      <c r="E156" s="67"/>
      <c r="F156" s="67"/>
    </row>
    <row r="157" spans="1:13" ht="12.75" customHeight="1">
      <c r="A157" s="27"/>
      <c r="B157" s="67" t="s">
        <v>120</v>
      </c>
      <c r="C157" s="67"/>
      <c r="D157" s="67"/>
      <c r="E157" s="67"/>
      <c r="F157" s="67"/>
      <c r="G157" s="67"/>
      <c r="H157" s="67"/>
      <c r="I157" s="67"/>
      <c r="J157" s="67"/>
      <c r="K157" s="67"/>
      <c r="L157" s="67"/>
      <c r="M157" s="67"/>
    </row>
    <row r="158" spans="1:13" ht="12.75" customHeight="1">
      <c r="A158" s="27"/>
      <c r="B158" s="4"/>
      <c r="C158" s="4"/>
      <c r="D158" s="4"/>
      <c r="E158" s="4"/>
      <c r="F158" s="4"/>
      <c r="G158" s="4"/>
      <c r="H158" s="4"/>
      <c r="I158" s="4"/>
      <c r="J158" s="4"/>
      <c r="K158" s="4"/>
      <c r="L158" s="4"/>
      <c r="M158" s="4"/>
    </row>
    <row r="159" spans="1:13" ht="12.75" customHeight="1">
      <c r="A159" s="27"/>
      <c r="B159" s="4"/>
      <c r="C159" s="4"/>
      <c r="D159" s="4"/>
      <c r="E159" s="4"/>
      <c r="F159" s="4"/>
      <c r="G159" s="4"/>
      <c r="H159" s="4"/>
      <c r="I159" s="4"/>
      <c r="J159" s="4"/>
      <c r="K159" s="4"/>
      <c r="L159" s="4"/>
      <c r="M159" s="4"/>
    </row>
    <row r="160" spans="1:9" ht="12.75" customHeight="1">
      <c r="A160" s="31" t="s">
        <v>80</v>
      </c>
      <c r="B160" s="66" t="s">
        <v>121</v>
      </c>
      <c r="C160" s="67"/>
      <c r="D160" s="67"/>
      <c r="E160" s="67"/>
      <c r="F160" s="67"/>
      <c r="G160" s="67"/>
      <c r="H160" s="67"/>
      <c r="I160" s="67"/>
    </row>
    <row r="161" spans="1:13" ht="12.75" customHeight="1">
      <c r="A161" s="27"/>
      <c r="B161" s="84" t="s">
        <v>122</v>
      </c>
      <c r="C161" s="84"/>
      <c r="D161" s="84"/>
      <c r="E161" s="84"/>
      <c r="F161" s="84"/>
      <c r="G161" s="84"/>
      <c r="H161" s="84"/>
      <c r="I161" s="84"/>
      <c r="J161" s="84"/>
      <c r="K161" s="84"/>
      <c r="L161" s="84"/>
      <c r="M161" s="84"/>
    </row>
    <row r="162" spans="1:13" ht="12.75">
      <c r="A162" s="27"/>
      <c r="B162" s="84"/>
      <c r="C162" s="84"/>
      <c r="D162" s="84"/>
      <c r="E162" s="84"/>
      <c r="F162" s="84"/>
      <c r="G162" s="84"/>
      <c r="H162" s="84"/>
      <c r="I162" s="84"/>
      <c r="J162" s="84"/>
      <c r="K162" s="84"/>
      <c r="L162" s="84"/>
      <c r="M162" s="84"/>
    </row>
    <row r="163" spans="1:13" ht="12.75" customHeight="1">
      <c r="A163" s="27"/>
      <c r="B163" s="67" t="s">
        <v>123</v>
      </c>
      <c r="C163" s="67"/>
      <c r="D163" s="67"/>
      <c r="E163" s="67"/>
      <c r="F163" s="67"/>
      <c r="G163" s="67"/>
      <c r="H163" s="67"/>
      <c r="I163" s="67"/>
      <c r="J163" s="67"/>
      <c r="K163" s="67"/>
      <c r="L163" s="67"/>
      <c r="M163" s="67"/>
    </row>
    <row r="164" spans="1:13" ht="12.75" customHeight="1">
      <c r="A164" s="27"/>
      <c r="B164" s="4"/>
      <c r="C164" s="4"/>
      <c r="D164" s="4"/>
      <c r="E164" s="4"/>
      <c r="F164" s="4"/>
      <c r="G164" s="4"/>
      <c r="H164" s="4"/>
      <c r="I164" s="4"/>
      <c r="J164" s="4"/>
      <c r="K164" s="4"/>
      <c r="L164" s="4"/>
      <c r="M164" s="4"/>
    </row>
    <row r="165" spans="1:13" ht="12.75" customHeight="1">
      <c r="A165" s="27"/>
      <c r="B165" s="4"/>
      <c r="C165" s="4"/>
      <c r="D165" s="4"/>
      <c r="E165" s="4"/>
      <c r="F165" s="4"/>
      <c r="G165" s="4"/>
      <c r="H165" s="4"/>
      <c r="I165" s="4"/>
      <c r="J165" s="4"/>
      <c r="K165" s="4"/>
      <c r="L165" s="4"/>
      <c r="M165" s="4"/>
    </row>
    <row r="166" spans="1:6" ht="12.75" customHeight="1">
      <c r="A166" s="31" t="s">
        <v>90</v>
      </c>
      <c r="B166" s="66" t="s">
        <v>124</v>
      </c>
      <c r="C166" s="66"/>
      <c r="D166" s="66"/>
      <c r="E166" s="66"/>
      <c r="F166" s="66"/>
    </row>
    <row r="167" spans="1:13" ht="12.75" customHeight="1">
      <c r="A167" s="27"/>
      <c r="B167" s="67" t="s">
        <v>125</v>
      </c>
      <c r="C167" s="67"/>
      <c r="D167" s="67"/>
      <c r="E167" s="67"/>
      <c r="F167" s="67"/>
      <c r="G167" s="67"/>
      <c r="H167" s="67"/>
      <c r="I167" s="67"/>
      <c r="J167" s="67"/>
      <c r="K167" s="67"/>
      <c r="L167" s="67"/>
      <c r="M167" s="67"/>
    </row>
    <row r="168" spans="1:13" ht="12.75" customHeight="1">
      <c r="A168" s="27"/>
      <c r="B168" s="67"/>
      <c r="C168" s="67"/>
      <c r="D168" s="67"/>
      <c r="E168" s="67"/>
      <c r="F168" s="67"/>
      <c r="G168" s="67"/>
      <c r="H168" s="67"/>
      <c r="I168" s="67"/>
      <c r="J168" s="67"/>
      <c r="K168" s="67"/>
      <c r="L168" s="67"/>
      <c r="M168" s="67"/>
    </row>
    <row r="169" spans="1:13" ht="12.75" customHeight="1">
      <c r="A169" s="27"/>
      <c r="B169" s="67"/>
      <c r="C169" s="67"/>
      <c r="D169" s="67"/>
      <c r="E169" s="67"/>
      <c r="F169" s="67"/>
      <c r="G169" s="67"/>
      <c r="H169" s="67"/>
      <c r="I169" s="67"/>
      <c r="J169" s="67"/>
      <c r="K169" s="67"/>
      <c r="L169" s="67"/>
      <c r="M169" s="67"/>
    </row>
    <row r="170" spans="1:13" ht="12.75" customHeight="1">
      <c r="A170" s="27"/>
      <c r="B170" s="67"/>
      <c r="C170" s="67"/>
      <c r="D170" s="67"/>
      <c r="E170" s="67"/>
      <c r="F170" s="67"/>
      <c r="G170" s="67"/>
      <c r="H170" s="67"/>
      <c r="I170" s="67"/>
      <c r="J170" s="67"/>
      <c r="K170" s="67"/>
      <c r="L170" s="67"/>
      <c r="M170" s="67"/>
    </row>
    <row r="171" spans="1:13" ht="12.75" customHeight="1">
      <c r="A171" s="27"/>
      <c r="B171" s="67"/>
      <c r="C171" s="67"/>
      <c r="D171" s="67"/>
      <c r="E171" s="67"/>
      <c r="F171" s="67"/>
      <c r="G171" s="67"/>
      <c r="H171" s="67"/>
      <c r="I171" s="67"/>
      <c r="J171" s="67"/>
      <c r="K171" s="67"/>
      <c r="L171" s="67"/>
      <c r="M171" s="67"/>
    </row>
    <row r="172" spans="1:13" ht="12.75" customHeight="1">
      <c r="A172" s="27"/>
      <c r="B172" s="67"/>
      <c r="C172" s="67"/>
      <c r="D172" s="67"/>
      <c r="E172" s="67"/>
      <c r="F172" s="67"/>
      <c r="G172" s="67"/>
      <c r="H172" s="67"/>
      <c r="I172" s="67"/>
      <c r="J172" s="67"/>
      <c r="K172" s="67"/>
      <c r="L172" s="67"/>
      <c r="M172" s="67"/>
    </row>
    <row r="173" spans="1:13" ht="6" customHeight="1">
      <c r="A173" s="27"/>
      <c r="B173" s="4"/>
      <c r="C173" s="4"/>
      <c r="D173" s="4"/>
      <c r="E173" s="4"/>
      <c r="F173" s="4"/>
      <c r="G173" s="4"/>
      <c r="H173" s="4"/>
      <c r="I173" s="4"/>
      <c r="J173" s="4"/>
      <c r="K173" s="4"/>
      <c r="L173" s="4"/>
      <c r="M173" s="4"/>
    </row>
    <row r="174" spans="1:13" ht="12.75" customHeight="1">
      <c r="A174" s="27"/>
      <c r="B174" s="85" t="s">
        <v>126</v>
      </c>
      <c r="C174" s="85"/>
      <c r="D174" s="85"/>
      <c r="E174" s="85"/>
      <c r="F174" s="85"/>
      <c r="G174" s="85"/>
      <c r="H174" s="85"/>
      <c r="I174" s="85"/>
      <c r="J174" s="85"/>
      <c r="K174" s="85"/>
      <c r="L174" s="85"/>
      <c r="M174" s="85"/>
    </row>
    <row r="175" spans="1:13" ht="12.75" customHeight="1">
      <c r="A175" s="27"/>
      <c r="B175" s="85"/>
      <c r="C175" s="85"/>
      <c r="D175" s="85"/>
      <c r="E175" s="85"/>
      <c r="F175" s="85"/>
      <c r="G175" s="85"/>
      <c r="H175" s="85"/>
      <c r="I175" s="85"/>
      <c r="J175" s="85"/>
      <c r="K175" s="85"/>
      <c r="L175" s="85"/>
      <c r="M175" s="85"/>
    </row>
    <row r="176" spans="1:13" ht="6" customHeight="1">
      <c r="A176" s="27"/>
      <c r="B176" s="4"/>
      <c r="C176" s="4"/>
      <c r="D176" s="4"/>
      <c r="E176" s="4"/>
      <c r="F176" s="4"/>
      <c r="G176" s="4"/>
      <c r="H176" s="4"/>
      <c r="I176" s="4"/>
      <c r="J176" s="4"/>
      <c r="K176" s="4"/>
      <c r="L176" s="4"/>
      <c r="M176" s="4"/>
    </row>
    <row r="177" spans="1:13" ht="12.75" customHeight="1">
      <c r="A177" s="27"/>
      <c r="B177" s="34" t="s">
        <v>127</v>
      </c>
      <c r="C177" s="67" t="s">
        <v>128</v>
      </c>
      <c r="D177" s="67"/>
      <c r="E177" s="67"/>
      <c r="F177" s="67"/>
      <c r="G177" s="67"/>
      <c r="H177" s="67"/>
      <c r="I177" s="67"/>
      <c r="J177" s="67"/>
      <c r="K177" s="67"/>
      <c r="L177" s="67"/>
      <c r="M177" s="67"/>
    </row>
    <row r="178" spans="1:13" ht="12.75" customHeight="1">
      <c r="A178" s="27"/>
      <c r="B178" s="4"/>
      <c r="C178" s="67"/>
      <c r="D178" s="67"/>
      <c r="E178" s="67"/>
      <c r="F178" s="67"/>
      <c r="G178" s="67"/>
      <c r="H178" s="67"/>
      <c r="I178" s="67"/>
      <c r="J178" s="67"/>
      <c r="K178" s="67"/>
      <c r="L178" s="67"/>
      <c r="M178" s="67"/>
    </row>
    <row r="179" spans="1:13" ht="12.75" customHeight="1">
      <c r="A179" s="27"/>
      <c r="B179" s="4"/>
      <c r="C179" s="67"/>
      <c r="D179" s="67"/>
      <c r="E179" s="67"/>
      <c r="F179" s="67"/>
      <c r="G179" s="67"/>
      <c r="H179" s="67"/>
      <c r="I179" s="67"/>
      <c r="J179" s="67"/>
      <c r="K179" s="67"/>
      <c r="L179" s="67"/>
      <c r="M179" s="67"/>
    </row>
    <row r="180" spans="1:13" ht="12.75" customHeight="1">
      <c r="A180" s="27"/>
      <c r="B180" s="4"/>
      <c r="C180" s="67"/>
      <c r="D180" s="67"/>
      <c r="E180" s="67"/>
      <c r="F180" s="67"/>
      <c r="G180" s="67"/>
      <c r="H180" s="67"/>
      <c r="I180" s="67"/>
      <c r="J180" s="67"/>
      <c r="K180" s="67"/>
      <c r="L180" s="67"/>
      <c r="M180" s="67"/>
    </row>
    <row r="181" spans="1:13" ht="6" customHeight="1">
      <c r="A181" s="27"/>
      <c r="B181" s="4"/>
      <c r="C181" s="4"/>
      <c r="D181" s="4"/>
      <c r="E181" s="4"/>
      <c r="F181" s="4"/>
      <c r="G181" s="4"/>
      <c r="H181" s="4"/>
      <c r="I181" s="4"/>
      <c r="J181" s="4"/>
      <c r="K181" s="4"/>
      <c r="L181" s="4"/>
      <c r="M181" s="4"/>
    </row>
    <row r="182" spans="1:13" ht="12.75" customHeight="1">
      <c r="A182" s="27"/>
      <c r="B182" s="34" t="s">
        <v>129</v>
      </c>
      <c r="C182" s="67" t="s">
        <v>130</v>
      </c>
      <c r="D182" s="67"/>
      <c r="E182" s="67"/>
      <c r="F182" s="67"/>
      <c r="G182" s="67"/>
      <c r="H182" s="67"/>
      <c r="I182" s="67"/>
      <c r="J182" s="67"/>
      <c r="K182" s="67"/>
      <c r="L182" s="67"/>
      <c r="M182" s="67"/>
    </row>
    <row r="183" spans="1:13" ht="12.75" customHeight="1">
      <c r="A183" s="27"/>
      <c r="B183" s="9"/>
      <c r="C183" s="67"/>
      <c r="D183" s="67"/>
      <c r="E183" s="67"/>
      <c r="F183" s="67"/>
      <c r="G183" s="67"/>
      <c r="H183" s="67"/>
      <c r="I183" s="67"/>
      <c r="J183" s="67"/>
      <c r="K183" s="67"/>
      <c r="L183" s="67"/>
      <c r="M183" s="67"/>
    </row>
    <row r="184" spans="1:13" ht="12.75" customHeight="1">
      <c r="A184" s="27"/>
      <c r="B184" s="4"/>
      <c r="C184" s="4"/>
      <c r="D184" s="4"/>
      <c r="E184" s="4"/>
      <c r="F184" s="4"/>
      <c r="G184" s="4"/>
      <c r="H184" s="4"/>
      <c r="I184" s="4"/>
      <c r="J184" s="4"/>
      <c r="K184" s="4"/>
      <c r="L184" s="4"/>
      <c r="M184" s="4"/>
    </row>
    <row r="185" spans="1:13" ht="7.5" customHeight="1">
      <c r="A185" s="16"/>
      <c r="B185" s="16"/>
      <c r="C185" s="16"/>
      <c r="D185" s="16"/>
      <c r="E185" s="16"/>
      <c r="F185" s="16"/>
      <c r="G185" s="30"/>
      <c r="H185" s="30"/>
      <c r="I185" s="30"/>
      <c r="J185" s="30"/>
      <c r="K185" s="30"/>
      <c r="L185" s="30"/>
      <c r="M185" s="59"/>
    </row>
    <row r="186" spans="1:13" ht="7.5" customHeight="1">
      <c r="A186" s="16"/>
      <c r="B186" s="16"/>
      <c r="C186" s="16"/>
      <c r="D186" s="16"/>
      <c r="E186" s="16"/>
      <c r="F186" s="16"/>
      <c r="G186" s="30"/>
      <c r="H186" s="30"/>
      <c r="I186" s="30"/>
      <c r="J186" s="30"/>
      <c r="K186" s="30"/>
      <c r="L186" s="30"/>
      <c r="M186" s="59"/>
    </row>
    <row r="187" spans="1:13" ht="7.5" customHeight="1">
      <c r="A187" s="16"/>
      <c r="B187" s="16"/>
      <c r="C187" s="16"/>
      <c r="D187" s="16"/>
      <c r="E187" s="16"/>
      <c r="F187" s="16"/>
      <c r="G187" s="30"/>
      <c r="H187" s="30"/>
      <c r="I187" s="30"/>
      <c r="J187" s="30"/>
      <c r="K187" s="30"/>
      <c r="L187" s="30"/>
      <c r="M187" s="14"/>
    </row>
    <row r="188" spans="1:27" ht="12.75" customHeight="1">
      <c r="A188" s="31" t="s">
        <v>92</v>
      </c>
      <c r="B188" s="66" t="s">
        <v>131</v>
      </c>
      <c r="C188" s="67"/>
      <c r="D188" s="67"/>
      <c r="E188" s="67"/>
      <c r="F188" s="67"/>
      <c r="G188" s="67"/>
      <c r="H188" s="67"/>
      <c r="O188" s="27"/>
      <c r="P188" s="67"/>
      <c r="Q188" s="67"/>
      <c r="R188" s="67"/>
      <c r="S188" s="67"/>
      <c r="T188" s="67"/>
      <c r="U188" s="67"/>
      <c r="V188" s="67"/>
      <c r="W188" s="67"/>
      <c r="X188" s="67"/>
      <c r="Y188" s="67"/>
      <c r="Z188" s="67"/>
      <c r="AA188" s="67"/>
    </row>
    <row r="189" spans="1:27" ht="12.75">
      <c r="A189" s="27"/>
      <c r="B189" s="84" t="s">
        <v>132</v>
      </c>
      <c r="C189" s="84"/>
      <c r="D189" s="84"/>
      <c r="E189" s="84"/>
      <c r="F189" s="84"/>
      <c r="G189" s="84"/>
      <c r="H189" s="84"/>
      <c r="I189" s="84"/>
      <c r="J189" s="84"/>
      <c r="K189" s="84"/>
      <c r="L189" s="84"/>
      <c r="M189" s="84"/>
      <c r="O189" s="27"/>
      <c r="P189" s="4"/>
      <c r="Q189" s="4"/>
      <c r="R189" s="4"/>
      <c r="S189" s="4"/>
      <c r="T189" s="4"/>
      <c r="U189" s="4"/>
      <c r="V189" s="4"/>
      <c r="W189" s="4"/>
      <c r="X189" s="4"/>
      <c r="Y189" s="4"/>
      <c r="Z189" s="4"/>
      <c r="AA189" s="4"/>
    </row>
    <row r="190" spans="1:27" ht="12.75">
      <c r="A190" s="27"/>
      <c r="B190" s="84"/>
      <c r="C190" s="84"/>
      <c r="D190" s="84"/>
      <c r="E190" s="84"/>
      <c r="F190" s="84"/>
      <c r="G190" s="84"/>
      <c r="H190" s="84"/>
      <c r="I190" s="84"/>
      <c r="J190" s="84"/>
      <c r="K190" s="84"/>
      <c r="L190" s="84"/>
      <c r="M190" s="84"/>
      <c r="O190" s="27"/>
      <c r="P190" s="4"/>
      <c r="Q190" s="4"/>
      <c r="R190" s="4"/>
      <c r="S190" s="4"/>
      <c r="T190" s="4"/>
      <c r="U190" s="4"/>
      <c r="V190" s="4"/>
      <c r="W190" s="4"/>
      <c r="X190" s="4"/>
      <c r="Y190" s="4"/>
      <c r="Z190" s="4"/>
      <c r="AA190" s="4"/>
    </row>
    <row r="191" spans="1:21" ht="12.75">
      <c r="A191" s="27"/>
      <c r="B191" s="4"/>
      <c r="C191" s="4"/>
      <c r="D191" s="4"/>
      <c r="E191" s="4"/>
      <c r="F191" s="4"/>
      <c r="G191" s="4"/>
      <c r="H191" s="4"/>
      <c r="I191" s="4"/>
      <c r="J191" s="4"/>
      <c r="K191" s="4"/>
      <c r="L191" s="4"/>
      <c r="M191" s="4"/>
      <c r="O191" s="31"/>
      <c r="P191" s="66"/>
      <c r="Q191" s="67"/>
      <c r="R191" s="67"/>
      <c r="S191" s="67"/>
      <c r="T191" s="67"/>
      <c r="U191" s="67"/>
    </row>
    <row r="192" spans="1:27" ht="12.75" customHeight="1">
      <c r="A192" s="31" t="s">
        <v>95</v>
      </c>
      <c r="B192" s="66" t="s">
        <v>133</v>
      </c>
      <c r="C192" s="67"/>
      <c r="D192" s="67"/>
      <c r="E192" s="67"/>
      <c r="F192" s="67"/>
      <c r="G192" s="67"/>
      <c r="O192" s="27"/>
      <c r="P192" s="67"/>
      <c r="Q192" s="67"/>
      <c r="R192" s="67"/>
      <c r="S192" s="67"/>
      <c r="T192" s="67"/>
      <c r="U192" s="67"/>
      <c r="V192" s="67"/>
      <c r="W192" s="67"/>
      <c r="X192" s="67"/>
      <c r="Y192" s="67"/>
      <c r="Z192" s="67"/>
      <c r="AA192" s="67"/>
    </row>
    <row r="193" spans="1:27" ht="12.75" customHeight="1">
      <c r="A193" s="27"/>
      <c r="B193" s="67" t="s">
        <v>134</v>
      </c>
      <c r="C193" s="67"/>
      <c r="D193" s="67"/>
      <c r="E193" s="67"/>
      <c r="F193" s="67"/>
      <c r="G193" s="67"/>
      <c r="H193" s="67"/>
      <c r="I193" s="67"/>
      <c r="J193" s="67"/>
      <c r="K193" s="67"/>
      <c r="L193" s="67"/>
      <c r="M193" s="67"/>
      <c r="O193" s="27"/>
      <c r="P193" s="67"/>
      <c r="Q193" s="67"/>
      <c r="R193" s="67"/>
      <c r="S193" s="67"/>
      <c r="T193" s="67"/>
      <c r="U193" s="67"/>
      <c r="V193" s="67"/>
      <c r="W193" s="67"/>
      <c r="X193" s="67"/>
      <c r="Y193" s="67"/>
      <c r="Z193" s="67"/>
      <c r="AA193" s="67"/>
    </row>
    <row r="194" spans="1:27" ht="12.75">
      <c r="A194" s="27"/>
      <c r="B194" s="67"/>
      <c r="C194" s="67"/>
      <c r="D194" s="67"/>
      <c r="E194" s="67"/>
      <c r="F194" s="67"/>
      <c r="G194" s="67"/>
      <c r="H194" s="67"/>
      <c r="I194" s="67"/>
      <c r="J194" s="67"/>
      <c r="K194" s="67"/>
      <c r="L194" s="67"/>
      <c r="M194" s="67"/>
      <c r="O194" s="27"/>
      <c r="P194" s="9"/>
      <c r="Q194" s="9"/>
      <c r="R194" s="9"/>
      <c r="S194" s="9"/>
      <c r="T194" s="9"/>
      <c r="U194" s="9"/>
      <c r="V194" s="9"/>
      <c r="W194" s="9"/>
      <c r="X194" s="9"/>
      <c r="Y194" s="9"/>
      <c r="Z194" s="9"/>
      <c r="AA194" s="9"/>
    </row>
    <row r="195" spans="1:22" ht="12.75">
      <c r="A195" s="27"/>
      <c r="B195" s="9"/>
      <c r="C195" s="9"/>
      <c r="D195" s="9"/>
      <c r="E195" s="9"/>
      <c r="F195" s="9"/>
      <c r="G195" s="9"/>
      <c r="H195" s="9"/>
      <c r="I195" s="9"/>
      <c r="J195" s="9"/>
      <c r="K195" s="9"/>
      <c r="L195" s="9"/>
      <c r="M195" s="9"/>
      <c r="O195" s="31"/>
      <c r="P195" s="66"/>
      <c r="Q195" s="67"/>
      <c r="R195" s="67"/>
      <c r="S195" s="67"/>
      <c r="T195" s="67"/>
      <c r="U195" s="67"/>
      <c r="V195" s="67"/>
    </row>
    <row r="196" spans="1:8" ht="12.75">
      <c r="A196" s="31" t="s">
        <v>97</v>
      </c>
      <c r="B196" s="66" t="s">
        <v>135</v>
      </c>
      <c r="C196" s="67"/>
      <c r="D196" s="67"/>
      <c r="E196" s="67"/>
      <c r="F196" s="67"/>
      <c r="G196" s="67"/>
      <c r="H196" s="67"/>
    </row>
    <row r="197" spans="1:13" ht="12.75" customHeight="1">
      <c r="A197" s="27"/>
      <c r="B197" s="67" t="s">
        <v>136</v>
      </c>
      <c r="C197" s="67"/>
      <c r="D197" s="67"/>
      <c r="E197" s="67"/>
      <c r="F197" s="67"/>
      <c r="G197" s="67"/>
      <c r="H197" s="67"/>
      <c r="I197" s="67"/>
      <c r="J197" s="67"/>
      <c r="K197" s="67"/>
      <c r="L197" s="67"/>
      <c r="M197" s="67"/>
    </row>
    <row r="198" ht="12.75" customHeight="1">
      <c r="A198" s="27"/>
    </row>
    <row r="199" spans="1:11" ht="12.75">
      <c r="A199" s="27"/>
      <c r="G199" s="68" t="s">
        <v>71</v>
      </c>
      <c r="H199" s="78"/>
      <c r="J199" s="68" t="s">
        <v>93</v>
      </c>
      <c r="K199" s="78"/>
    </row>
    <row r="200" spans="1:11" ht="12.75">
      <c r="A200" s="27"/>
      <c r="G200" s="78"/>
      <c r="H200" s="78"/>
      <c r="J200" s="78"/>
      <c r="K200" s="78"/>
    </row>
    <row r="201" spans="1:11" ht="12.75">
      <c r="A201" s="27"/>
      <c r="G201" s="63" t="s">
        <v>137</v>
      </c>
      <c r="H201" s="63"/>
      <c r="J201" s="63" t="s">
        <v>137</v>
      </c>
      <c r="K201" s="63"/>
    </row>
    <row r="202" spans="1:6" ht="12.75">
      <c r="A202" s="27"/>
      <c r="C202" s="66" t="s">
        <v>138</v>
      </c>
      <c r="D202" s="67"/>
      <c r="E202" s="67"/>
      <c r="F202" s="67"/>
    </row>
    <row r="203" spans="1:6" ht="12.75">
      <c r="A203" s="27"/>
      <c r="C203" s="66" t="s">
        <v>139</v>
      </c>
      <c r="D203" s="67"/>
      <c r="E203" s="67"/>
      <c r="F203" s="67"/>
    </row>
    <row r="204" spans="1:11" ht="12.75">
      <c r="A204" s="27"/>
      <c r="C204" t="s">
        <v>140</v>
      </c>
      <c r="G204" s="86">
        <f>+G86</f>
        <v>5538</v>
      </c>
      <c r="H204" s="86"/>
      <c r="I204" s="10"/>
      <c r="J204" s="86">
        <f>-G106-9384</f>
        <v>30000</v>
      </c>
      <c r="K204" s="86"/>
    </row>
    <row r="205" spans="1:11" ht="12.75" hidden="1">
      <c r="A205" s="27"/>
      <c r="C205" t="s">
        <v>141</v>
      </c>
      <c r="G205" s="87">
        <v>0</v>
      </c>
      <c r="H205" s="87"/>
      <c r="I205" s="35"/>
      <c r="J205" s="88">
        <v>0</v>
      </c>
      <c r="K205" s="88"/>
    </row>
    <row r="206" spans="1:11" ht="12.75" hidden="1">
      <c r="A206" s="27"/>
      <c r="G206" s="72">
        <f>SUM(G204:H205)</f>
        <v>5538</v>
      </c>
      <c r="H206" s="72"/>
      <c r="I206" s="10"/>
      <c r="J206" s="72">
        <v>30000</v>
      </c>
      <c r="K206" s="72"/>
    </row>
    <row r="207" spans="1:11" ht="12.75">
      <c r="A207" s="27"/>
      <c r="C207" s="66" t="s">
        <v>138</v>
      </c>
      <c r="D207" s="67"/>
      <c r="E207" s="67"/>
      <c r="F207" s="67"/>
      <c r="G207" s="10"/>
      <c r="H207" s="10"/>
      <c r="I207" s="10"/>
      <c r="J207" s="10"/>
      <c r="K207" s="10"/>
    </row>
    <row r="208" spans="1:11" ht="12.75">
      <c r="A208" s="27"/>
      <c r="C208" s="66" t="s">
        <v>142</v>
      </c>
      <c r="D208" s="67"/>
      <c r="E208" s="67"/>
      <c r="F208" s="67"/>
      <c r="G208" s="10"/>
      <c r="H208" s="10"/>
      <c r="I208" s="10"/>
      <c r="J208" s="10"/>
      <c r="K208" s="10"/>
    </row>
    <row r="209" spans="1:11" ht="12.75">
      <c r="A209" s="27"/>
      <c r="C209" t="s">
        <v>143</v>
      </c>
      <c r="G209" s="73">
        <v>0</v>
      </c>
      <c r="H209" s="73"/>
      <c r="I209" s="10"/>
      <c r="J209" s="89">
        <v>9384</v>
      </c>
      <c r="K209" s="89"/>
    </row>
    <row r="210" spans="1:11" ht="12.75">
      <c r="A210" s="27"/>
      <c r="G210" s="90">
        <f>SUM(G206:H209)</f>
        <v>5538</v>
      </c>
      <c r="H210" s="90"/>
      <c r="I210" s="36"/>
      <c r="J210" s="90">
        <f>SUM(J206:K209)</f>
        <v>39384</v>
      </c>
      <c r="K210" s="90"/>
    </row>
    <row r="211" ht="12.75">
      <c r="A211" s="27"/>
    </row>
    <row r="212" spans="1:6" ht="12.75" customHeight="1">
      <c r="A212" s="31" t="s">
        <v>144</v>
      </c>
      <c r="B212" s="66" t="s">
        <v>145</v>
      </c>
      <c r="C212" s="67"/>
      <c r="D212" s="67"/>
      <c r="E212" s="67"/>
      <c r="F212" s="67"/>
    </row>
    <row r="213" spans="1:13" ht="12.75" customHeight="1">
      <c r="A213" s="27"/>
      <c r="B213" s="67" t="s">
        <v>146</v>
      </c>
      <c r="C213" s="67"/>
      <c r="D213" s="67"/>
      <c r="E213" s="67"/>
      <c r="F213" s="67"/>
      <c r="G213" s="67"/>
      <c r="H213" s="67"/>
      <c r="I213" s="67"/>
      <c r="J213" s="67"/>
      <c r="K213" s="67"/>
      <c r="L213" s="67"/>
      <c r="M213" s="67"/>
    </row>
    <row r="214" spans="1:13" ht="12.75">
      <c r="A214" s="27"/>
      <c r="B214" s="67"/>
      <c r="C214" s="67"/>
      <c r="D214" s="67"/>
      <c r="E214" s="67"/>
      <c r="F214" s="67"/>
      <c r="G214" s="67"/>
      <c r="H214" s="67"/>
      <c r="I214" s="67"/>
      <c r="J214" s="67"/>
      <c r="K214" s="67"/>
      <c r="L214" s="67"/>
      <c r="M214" s="67"/>
    </row>
    <row r="215" spans="1:13" ht="12.75">
      <c r="A215" s="27"/>
      <c r="B215" s="4"/>
      <c r="C215" s="4"/>
      <c r="D215" s="4"/>
      <c r="E215" s="4"/>
      <c r="F215" s="4"/>
      <c r="G215" s="4"/>
      <c r="H215" s="4"/>
      <c r="I215" s="4"/>
      <c r="J215" s="4"/>
      <c r="K215" s="4"/>
      <c r="L215" s="4"/>
      <c r="M215" s="4"/>
    </row>
    <row r="216" spans="1:13" ht="12.75">
      <c r="A216" s="27"/>
      <c r="B216" s="4"/>
      <c r="C216" s="4"/>
      <c r="D216" s="4"/>
      <c r="E216" s="4"/>
      <c r="F216" s="4"/>
      <c r="G216" s="4"/>
      <c r="H216" s="4"/>
      <c r="I216" s="4"/>
      <c r="J216" s="4"/>
      <c r="K216" s="4"/>
      <c r="L216" s="4"/>
      <c r="M216" s="4"/>
    </row>
    <row r="217" spans="1:10" ht="12.75">
      <c r="A217" s="31" t="s">
        <v>147</v>
      </c>
      <c r="B217" s="66" t="s">
        <v>148</v>
      </c>
      <c r="C217" s="67"/>
      <c r="D217" s="67"/>
      <c r="E217" s="67"/>
      <c r="F217" s="67"/>
      <c r="G217" s="67"/>
      <c r="H217" s="67"/>
      <c r="I217" s="67"/>
      <c r="J217" s="67"/>
    </row>
    <row r="218" spans="1:13" ht="12.75">
      <c r="A218" s="27"/>
      <c r="B218" s="67"/>
      <c r="C218" s="67"/>
      <c r="D218" s="67"/>
      <c r="E218" s="67"/>
      <c r="F218" s="67"/>
      <c r="G218" s="67"/>
      <c r="H218" s="67"/>
      <c r="I218" s="67"/>
      <c r="J218" s="67"/>
      <c r="K218" s="67"/>
      <c r="L218" s="67"/>
      <c r="M218" s="67"/>
    </row>
    <row r="219" spans="1:13" ht="12.75">
      <c r="A219" s="27"/>
      <c r="B219" s="9" t="s">
        <v>149</v>
      </c>
      <c r="C219" s="67" t="s">
        <v>150</v>
      </c>
      <c r="D219" s="67"/>
      <c r="E219" s="67"/>
      <c r="F219" s="67"/>
      <c r="G219" s="67"/>
      <c r="H219" s="67"/>
      <c r="I219" s="67"/>
      <c r="J219" s="67"/>
      <c r="K219" s="67"/>
      <c r="L219" s="67"/>
      <c r="M219" s="67"/>
    </row>
    <row r="220" ht="12.75">
      <c r="A220" s="27"/>
    </row>
    <row r="221" spans="1:12" ht="12.75">
      <c r="A221" s="27"/>
      <c r="C221" s="91" t="s">
        <v>151</v>
      </c>
      <c r="D221" s="92"/>
      <c r="E221" s="93" t="s">
        <v>152</v>
      </c>
      <c r="F221" s="93"/>
      <c r="G221" s="94" t="s">
        <v>153</v>
      </c>
      <c r="H221" s="94"/>
      <c r="I221" s="94"/>
      <c r="J221" s="94" t="s">
        <v>154</v>
      </c>
      <c r="K221" s="94"/>
      <c r="L221" s="94"/>
    </row>
    <row r="222" spans="1:12" ht="12.75">
      <c r="A222" s="27"/>
      <c r="C222" s="37"/>
      <c r="D222" s="38"/>
      <c r="E222" s="40"/>
      <c r="F222" s="41"/>
      <c r="G222" s="37"/>
      <c r="H222" s="42"/>
      <c r="I222" s="43"/>
      <c r="J222" s="37"/>
      <c r="K222" s="42"/>
      <c r="L222" s="43"/>
    </row>
    <row r="223" spans="1:12" ht="12.75">
      <c r="A223" s="27"/>
      <c r="C223" s="95" t="s">
        <v>155</v>
      </c>
      <c r="D223" s="96"/>
      <c r="E223" s="97">
        <v>105235424</v>
      </c>
      <c r="F223" s="98"/>
      <c r="G223" s="97">
        <v>3683951</v>
      </c>
      <c r="H223" s="99"/>
      <c r="I223" s="98"/>
      <c r="J223" s="97" t="s">
        <v>156</v>
      </c>
      <c r="K223" s="99"/>
      <c r="L223" s="98"/>
    </row>
    <row r="224" spans="1:12" ht="12.75">
      <c r="A224" s="27"/>
      <c r="C224" s="44"/>
      <c r="D224" s="45"/>
      <c r="E224" s="46"/>
      <c r="F224" s="47"/>
      <c r="G224" s="48"/>
      <c r="H224" s="49"/>
      <c r="I224" s="50"/>
      <c r="J224" s="48"/>
      <c r="K224" s="49"/>
      <c r="L224" s="50"/>
    </row>
    <row r="225" spans="1:12" ht="12.75">
      <c r="A225" s="27"/>
      <c r="C225" s="51"/>
      <c r="D225" s="16"/>
      <c r="E225" s="52"/>
      <c r="F225" s="52"/>
      <c r="G225" s="53"/>
      <c r="H225" s="53"/>
      <c r="I225" s="53"/>
      <c r="J225" s="53"/>
      <c r="K225" s="53"/>
      <c r="L225" s="53"/>
    </row>
    <row r="226" spans="1:13" ht="12.75">
      <c r="A226" s="27"/>
      <c r="C226" s="100" t="s">
        <v>157</v>
      </c>
      <c r="D226" s="84"/>
      <c r="E226" s="84"/>
      <c r="F226" s="84"/>
      <c r="G226" s="84"/>
      <c r="H226" s="84"/>
      <c r="I226" s="84"/>
      <c r="J226" s="84"/>
      <c r="K226" s="84"/>
      <c r="L226" s="84"/>
      <c r="M226" s="84"/>
    </row>
    <row r="227" spans="1:13" ht="12.75">
      <c r="A227" s="27"/>
      <c r="C227" s="84"/>
      <c r="D227" s="84"/>
      <c r="E227" s="84"/>
      <c r="F227" s="84"/>
      <c r="G227" s="84"/>
      <c r="H227" s="84"/>
      <c r="I227" s="84"/>
      <c r="J227" s="84"/>
      <c r="K227" s="84"/>
      <c r="L227" s="84"/>
      <c r="M227" s="84"/>
    </row>
    <row r="228" spans="1:13" ht="12.75">
      <c r="A228" s="27"/>
      <c r="C228" s="84"/>
      <c r="D228" s="84"/>
      <c r="E228" s="84"/>
      <c r="F228" s="84"/>
      <c r="G228" s="84"/>
      <c r="H228" s="84"/>
      <c r="I228" s="84"/>
      <c r="J228" s="84"/>
      <c r="K228" s="84"/>
      <c r="L228" s="84"/>
      <c r="M228" s="84"/>
    </row>
    <row r="229" spans="1:13" ht="6" customHeight="1">
      <c r="A229" s="27"/>
      <c r="B229" s="4"/>
      <c r="C229" s="4"/>
      <c r="D229" s="4"/>
      <c r="E229" s="4"/>
      <c r="F229" s="4"/>
      <c r="G229" s="4"/>
      <c r="H229" s="4"/>
      <c r="I229" s="4"/>
      <c r="J229" s="4"/>
      <c r="K229" s="4"/>
      <c r="L229" s="4"/>
      <c r="M229" s="4"/>
    </row>
    <row r="230" spans="1:4" ht="12.75">
      <c r="A230" s="31" t="s">
        <v>158</v>
      </c>
      <c r="B230" s="66" t="s">
        <v>159</v>
      </c>
      <c r="C230" s="67"/>
      <c r="D230" s="67"/>
    </row>
    <row r="231" spans="1:13" ht="12.75">
      <c r="A231" s="27"/>
      <c r="B231" s="67" t="s">
        <v>160</v>
      </c>
      <c r="C231" s="67"/>
      <c r="D231" s="67"/>
      <c r="E231" s="67"/>
      <c r="F231" s="67"/>
      <c r="G231" s="67"/>
      <c r="H231" s="67"/>
      <c r="I231" s="67"/>
      <c r="J231" s="67"/>
      <c r="K231" s="67"/>
      <c r="L231" s="67"/>
      <c r="M231" s="67"/>
    </row>
    <row r="232" spans="1:13" ht="12.75">
      <c r="A232" s="54"/>
      <c r="B232" s="16"/>
      <c r="C232" s="16"/>
      <c r="D232" s="16"/>
      <c r="E232" s="16"/>
      <c r="F232" s="16"/>
      <c r="G232" s="16"/>
      <c r="H232" s="16"/>
      <c r="I232" s="16"/>
      <c r="J232" s="16"/>
      <c r="K232" s="16"/>
      <c r="L232" s="16"/>
      <c r="M232" s="14"/>
    </row>
    <row r="233" spans="1:5" ht="12.75">
      <c r="A233" s="31" t="s">
        <v>161</v>
      </c>
      <c r="B233" s="66" t="s">
        <v>162</v>
      </c>
      <c r="C233" s="67"/>
      <c r="D233" s="67"/>
      <c r="E233" s="67"/>
    </row>
    <row r="234" spans="1:12" ht="12.75">
      <c r="A234" s="27"/>
      <c r="G234" s="68" t="s">
        <v>16</v>
      </c>
      <c r="H234" s="68"/>
      <c r="I234" s="70" t="s">
        <v>163</v>
      </c>
      <c r="J234" s="70"/>
      <c r="K234" s="70" t="s">
        <v>164</v>
      </c>
      <c r="L234" s="70"/>
    </row>
    <row r="235" spans="1:12" ht="12.75">
      <c r="A235" s="27"/>
      <c r="G235" s="23"/>
      <c r="H235" s="23"/>
      <c r="I235" s="70"/>
      <c r="J235" s="70"/>
      <c r="K235" s="70"/>
      <c r="L235" s="70"/>
    </row>
    <row r="236" spans="1:12" ht="12.75">
      <c r="A236" s="27"/>
      <c r="G236" s="63" t="s">
        <v>137</v>
      </c>
      <c r="H236" s="63"/>
      <c r="I236" s="63" t="s">
        <v>137</v>
      </c>
      <c r="J236" s="63"/>
      <c r="K236" s="63" t="s">
        <v>137</v>
      </c>
      <c r="L236" s="63"/>
    </row>
    <row r="237" spans="1:12" ht="12.75">
      <c r="A237" s="27"/>
      <c r="C237" s="66" t="s">
        <v>165</v>
      </c>
      <c r="D237" s="67"/>
      <c r="E237" s="67"/>
      <c r="G237" s="25"/>
      <c r="H237" s="25"/>
      <c r="I237" s="25"/>
      <c r="J237" s="25"/>
      <c r="K237" s="25"/>
      <c r="L237" s="25"/>
    </row>
    <row r="238" spans="1:12" ht="12.75">
      <c r="A238" s="27"/>
      <c r="C238" s="67" t="s">
        <v>166</v>
      </c>
      <c r="D238" s="67"/>
      <c r="E238" s="67"/>
      <c r="G238" s="101">
        <v>2361</v>
      </c>
      <c r="H238" s="74"/>
      <c r="I238" s="72">
        <v>-1667</v>
      </c>
      <c r="J238" s="72"/>
      <c r="K238" s="101">
        <v>61099</v>
      </c>
      <c r="L238" s="74"/>
    </row>
    <row r="239" spans="1:12" ht="12.75">
      <c r="A239" s="27"/>
      <c r="C239" s="67" t="s">
        <v>167</v>
      </c>
      <c r="D239" s="67"/>
      <c r="E239" s="67"/>
      <c r="G239" s="101">
        <v>444407</v>
      </c>
      <c r="H239" s="74"/>
      <c r="I239" s="101">
        <v>29712</v>
      </c>
      <c r="J239" s="74"/>
      <c r="K239" s="101">
        <v>251273</v>
      </c>
      <c r="L239" s="74"/>
    </row>
    <row r="240" spans="1:12" ht="12.75">
      <c r="A240" s="27"/>
      <c r="C240" s="67"/>
      <c r="D240" s="67"/>
      <c r="E240" s="67"/>
      <c r="G240" s="74"/>
      <c r="H240" s="74"/>
      <c r="I240" s="74"/>
      <c r="J240" s="74"/>
      <c r="K240" s="74"/>
      <c r="L240" s="74"/>
    </row>
    <row r="241" spans="1:12" ht="12.75">
      <c r="A241" s="27"/>
      <c r="C241" s="67" t="s">
        <v>168</v>
      </c>
      <c r="D241" s="67"/>
      <c r="E241" s="67"/>
      <c r="G241" s="39" t="s">
        <v>169</v>
      </c>
      <c r="H241" s="39"/>
      <c r="I241" s="39" t="s">
        <v>170</v>
      </c>
      <c r="J241" s="39"/>
      <c r="K241" s="39" t="s">
        <v>169</v>
      </c>
      <c r="L241" s="39"/>
    </row>
    <row r="242" spans="1:12" ht="12.75">
      <c r="A242" s="27"/>
      <c r="G242" s="102">
        <f>SUM(G238:H241)</f>
        <v>446768</v>
      </c>
      <c r="H242" s="103"/>
      <c r="I242" s="102">
        <f>SUM(I238:J241)</f>
        <v>28045</v>
      </c>
      <c r="J242" s="103"/>
      <c r="K242" s="102">
        <f>SUM(K238:L241)</f>
        <v>312372</v>
      </c>
      <c r="L242" s="103"/>
    </row>
    <row r="243" ht="6" customHeight="1">
      <c r="A243" s="27"/>
    </row>
    <row r="244" spans="1:5" ht="12.75">
      <c r="A244" s="27"/>
      <c r="C244" s="66" t="s">
        <v>171</v>
      </c>
      <c r="D244" s="66"/>
      <c r="E244" s="66"/>
    </row>
    <row r="245" spans="1:12" ht="12.75">
      <c r="A245" s="27"/>
      <c r="C245" s="67" t="s">
        <v>172</v>
      </c>
      <c r="D245" s="67"/>
      <c r="G245" s="101">
        <v>444407</v>
      </c>
      <c r="H245" s="74"/>
      <c r="I245" s="101">
        <v>27559</v>
      </c>
      <c r="J245" s="74"/>
      <c r="K245" s="101">
        <v>271090</v>
      </c>
      <c r="L245" s="74"/>
    </row>
    <row r="246" spans="1:12" ht="12.75">
      <c r="A246" s="27"/>
      <c r="C246" s="67" t="s">
        <v>173</v>
      </c>
      <c r="D246" s="67"/>
      <c r="G246" s="101">
        <v>2361</v>
      </c>
      <c r="H246" s="74"/>
      <c r="I246" s="72">
        <v>486</v>
      </c>
      <c r="J246" s="72"/>
      <c r="K246" s="101">
        <v>41282</v>
      </c>
      <c r="L246" s="74"/>
    </row>
    <row r="247" spans="1:12" ht="12.75" customHeight="1">
      <c r="A247" s="27"/>
      <c r="G247" s="102">
        <f>SUM(G245:H246)</f>
        <v>446768</v>
      </c>
      <c r="H247" s="103"/>
      <c r="I247" s="102">
        <f>SUM(I245:J246)</f>
        <v>28045</v>
      </c>
      <c r="J247" s="103"/>
      <c r="K247" s="102">
        <f>SUM(K245:L246)</f>
        <v>312372</v>
      </c>
      <c r="L247" s="103"/>
    </row>
    <row r="248" spans="1:12" ht="12.75" customHeight="1">
      <c r="A248" s="27"/>
      <c r="G248" s="55"/>
      <c r="H248" s="34"/>
      <c r="I248" s="55"/>
      <c r="J248" s="34"/>
      <c r="K248" s="55"/>
      <c r="L248" s="34"/>
    </row>
    <row r="249" spans="1:12" ht="12.75" customHeight="1">
      <c r="A249" s="27"/>
      <c r="G249" s="55"/>
      <c r="H249" s="34"/>
      <c r="I249" s="55"/>
      <c r="J249" s="34"/>
      <c r="K249" s="55"/>
      <c r="L249" s="34"/>
    </row>
    <row r="250" spans="1:13" ht="12.75">
      <c r="A250" s="16"/>
      <c r="B250" s="16"/>
      <c r="C250" s="16"/>
      <c r="D250" s="16"/>
      <c r="E250" s="16"/>
      <c r="F250" s="16"/>
      <c r="G250" s="30"/>
      <c r="H250" s="30"/>
      <c r="I250" s="30"/>
      <c r="J250" s="30"/>
      <c r="K250" s="30"/>
      <c r="L250" s="30"/>
      <c r="M250" s="59"/>
    </row>
    <row r="251" spans="1:13" ht="6" customHeight="1">
      <c r="A251" s="16"/>
      <c r="B251" s="16"/>
      <c r="C251" s="16"/>
      <c r="D251" s="16"/>
      <c r="E251" s="16"/>
      <c r="F251" s="16"/>
      <c r="G251" s="30"/>
      <c r="H251" s="30"/>
      <c r="I251" s="30"/>
      <c r="J251" s="30"/>
      <c r="K251" s="30"/>
      <c r="L251" s="30"/>
      <c r="M251" s="60"/>
    </row>
    <row r="252" spans="1:13" ht="12.75" customHeight="1">
      <c r="A252" s="16"/>
      <c r="B252" s="16"/>
      <c r="C252" s="16"/>
      <c r="D252" s="16"/>
      <c r="E252" s="16"/>
      <c r="F252" s="16"/>
      <c r="G252" s="30"/>
      <c r="H252" s="30"/>
      <c r="I252" s="30"/>
      <c r="J252" s="30"/>
      <c r="K252" s="30"/>
      <c r="L252" s="30"/>
      <c r="M252" s="9"/>
    </row>
    <row r="253" spans="1:10" ht="12.75" customHeight="1">
      <c r="A253" s="31" t="s">
        <v>174</v>
      </c>
      <c r="B253" s="66" t="s">
        <v>175</v>
      </c>
      <c r="C253" s="67"/>
      <c r="D253" s="67"/>
      <c r="E253" s="67"/>
      <c r="F253" s="67"/>
      <c r="G253" s="67"/>
      <c r="H253" s="67"/>
      <c r="I253" s="67"/>
      <c r="J253" s="67"/>
    </row>
    <row r="254" spans="1:13" ht="12.75">
      <c r="A254" s="27"/>
      <c r="B254" s="84" t="s">
        <v>176</v>
      </c>
      <c r="C254" s="84"/>
      <c r="D254" s="84"/>
      <c r="E254" s="84"/>
      <c r="F254" s="84"/>
      <c r="G254" s="84"/>
      <c r="H254" s="84"/>
      <c r="I254" s="84"/>
      <c r="J254" s="84"/>
      <c r="K254" s="84"/>
      <c r="L254" s="84"/>
      <c r="M254" s="84"/>
    </row>
    <row r="255" spans="1:13" ht="12.75">
      <c r="A255" s="27"/>
      <c r="B255" s="84"/>
      <c r="C255" s="84"/>
      <c r="D255" s="84"/>
      <c r="E255" s="84"/>
      <c r="F255" s="84"/>
      <c r="G255" s="84"/>
      <c r="H255" s="84"/>
      <c r="I255" s="84"/>
      <c r="J255" s="84"/>
      <c r="K255" s="84"/>
      <c r="L255" s="84"/>
      <c r="M255" s="84"/>
    </row>
    <row r="256" spans="1:13" ht="12.75">
      <c r="A256" s="27"/>
      <c r="B256" s="104"/>
      <c r="C256" s="104"/>
      <c r="D256" s="104"/>
      <c r="E256" s="104"/>
      <c r="F256" s="104"/>
      <c r="G256" s="104"/>
      <c r="H256" s="104"/>
      <c r="I256" s="104"/>
      <c r="J256" s="104"/>
      <c r="K256" s="104"/>
      <c r="L256" s="104"/>
      <c r="M256" s="104"/>
    </row>
    <row r="257" spans="1:13" ht="12.75">
      <c r="A257" s="27"/>
      <c r="B257" s="2"/>
      <c r="C257" s="2"/>
      <c r="D257" s="2"/>
      <c r="E257" s="2"/>
      <c r="F257" s="2"/>
      <c r="G257" s="2"/>
      <c r="H257" s="2"/>
      <c r="I257" s="2"/>
      <c r="J257" s="2"/>
      <c r="K257" s="2"/>
      <c r="L257" s="2"/>
      <c r="M257" s="2"/>
    </row>
    <row r="259" spans="1:6" ht="12.75" customHeight="1">
      <c r="A259" s="31" t="s">
        <v>177</v>
      </c>
      <c r="B259" s="66" t="s">
        <v>178</v>
      </c>
      <c r="C259" s="67"/>
      <c r="D259" s="67"/>
      <c r="E259" s="67"/>
      <c r="F259" s="67"/>
    </row>
    <row r="260" spans="1:13" ht="12.75">
      <c r="A260" s="27"/>
      <c r="B260" s="67" t="s">
        <v>179</v>
      </c>
      <c r="C260" s="67"/>
      <c r="D260" s="67"/>
      <c r="E260" s="67"/>
      <c r="F260" s="67"/>
      <c r="G260" s="67"/>
      <c r="H260" s="67"/>
      <c r="I260" s="67"/>
      <c r="J260" s="67"/>
      <c r="K260" s="67"/>
      <c r="L260" s="67"/>
      <c r="M260" s="67"/>
    </row>
    <row r="261" spans="1:13" ht="12.75">
      <c r="A261" s="27"/>
      <c r="B261" s="67"/>
      <c r="C261" s="67"/>
      <c r="D261" s="67"/>
      <c r="E261" s="67"/>
      <c r="F261" s="67"/>
      <c r="G261" s="67"/>
      <c r="H261" s="67"/>
      <c r="I261" s="67"/>
      <c r="J261" s="67"/>
      <c r="K261" s="67"/>
      <c r="L261" s="67"/>
      <c r="M261" s="67"/>
    </row>
    <row r="262" spans="1:13" ht="12.75">
      <c r="A262" s="27"/>
      <c r="B262" s="67"/>
      <c r="C262" s="67"/>
      <c r="D262" s="67"/>
      <c r="E262" s="67"/>
      <c r="F262" s="67"/>
      <c r="G262" s="67"/>
      <c r="H262" s="67"/>
      <c r="I262" s="67"/>
      <c r="J262" s="67"/>
      <c r="K262" s="67"/>
      <c r="L262" s="67"/>
      <c r="M262" s="67"/>
    </row>
    <row r="263" spans="1:13" ht="12.75">
      <c r="A263" s="27"/>
      <c r="B263" s="4"/>
      <c r="C263" s="4"/>
      <c r="D263" s="4"/>
      <c r="E263" s="4"/>
      <c r="F263" s="4"/>
      <c r="G263" s="4"/>
      <c r="H263" s="4"/>
      <c r="I263" s="4"/>
      <c r="J263" s="4"/>
      <c r="K263" s="4"/>
      <c r="L263" s="4"/>
      <c r="M263" s="4"/>
    </row>
    <row r="264" spans="1:13" ht="12.75">
      <c r="A264" s="27"/>
      <c r="C264" s="4"/>
      <c r="D264" s="4"/>
      <c r="E264" s="4"/>
      <c r="F264" s="4"/>
      <c r="G264" s="4"/>
      <c r="H264" s="4"/>
      <c r="I264" s="4"/>
      <c r="J264" s="4"/>
      <c r="K264" s="4"/>
      <c r="L264" s="4"/>
      <c r="M264" s="4"/>
    </row>
    <row r="265" spans="1:6" ht="12.75">
      <c r="A265" s="31" t="s">
        <v>180</v>
      </c>
      <c r="B265" s="66" t="s">
        <v>181</v>
      </c>
      <c r="C265" s="67"/>
      <c r="D265" s="67"/>
      <c r="E265" s="67"/>
      <c r="F265" s="67"/>
    </row>
    <row r="266" spans="1:13" ht="12.75" customHeight="1">
      <c r="A266" s="27"/>
      <c r="B266" s="84" t="s">
        <v>182</v>
      </c>
      <c r="C266" s="84"/>
      <c r="D266" s="84"/>
      <c r="E266" s="84"/>
      <c r="F266" s="84"/>
      <c r="G266" s="84"/>
      <c r="H266" s="84"/>
      <c r="I266" s="84"/>
      <c r="J266" s="84"/>
      <c r="K266" s="84"/>
      <c r="L266" s="84"/>
      <c r="M266" s="84"/>
    </row>
    <row r="267" spans="1:13" ht="12.75">
      <c r="A267" s="27"/>
      <c r="B267" s="84"/>
      <c r="C267" s="84"/>
      <c r="D267" s="84"/>
      <c r="E267" s="84"/>
      <c r="F267" s="84"/>
      <c r="G267" s="84"/>
      <c r="H267" s="84"/>
      <c r="I267" s="84"/>
      <c r="J267" s="84"/>
      <c r="K267" s="84"/>
      <c r="L267" s="84"/>
      <c r="M267" s="84"/>
    </row>
    <row r="268" spans="1:13" ht="6" customHeight="1">
      <c r="A268" s="27"/>
      <c r="B268" s="84"/>
      <c r="C268" s="84"/>
      <c r="D268" s="84"/>
      <c r="E268" s="84"/>
      <c r="F268" s="84"/>
      <c r="G268" s="84"/>
      <c r="H268" s="84"/>
      <c r="I268" s="84"/>
      <c r="J268" s="84"/>
      <c r="K268" s="84"/>
      <c r="L268" s="84"/>
      <c r="M268" s="84"/>
    </row>
    <row r="269" spans="1:13" ht="12.75">
      <c r="A269" s="27"/>
      <c r="B269" s="79"/>
      <c r="C269" s="79"/>
      <c r="D269" s="79"/>
      <c r="E269" s="79"/>
      <c r="F269" s="79"/>
      <c r="G269" s="79"/>
      <c r="H269" s="79"/>
      <c r="I269" s="79"/>
      <c r="J269" s="79"/>
      <c r="K269" s="79"/>
      <c r="L269" s="79"/>
      <c r="M269" s="79"/>
    </row>
    <row r="270" spans="1:13" ht="12.75">
      <c r="A270" s="27"/>
      <c r="B270" s="79"/>
      <c r="C270" s="79"/>
      <c r="D270" s="79"/>
      <c r="E270" s="79"/>
      <c r="F270" s="79"/>
      <c r="G270" s="79"/>
      <c r="H270" s="79"/>
      <c r="I270" s="79"/>
      <c r="J270" s="79"/>
      <c r="K270" s="79"/>
      <c r="L270" s="79"/>
      <c r="M270" s="79"/>
    </row>
    <row r="271" spans="1:5" ht="12.75">
      <c r="A271" s="31" t="s">
        <v>183</v>
      </c>
      <c r="B271" s="66" t="s">
        <v>184</v>
      </c>
      <c r="C271" s="67"/>
      <c r="D271" s="67"/>
      <c r="E271" s="67"/>
    </row>
    <row r="272" spans="1:13" ht="12.75">
      <c r="A272" s="27"/>
      <c r="B272" s="67" t="s">
        <v>185</v>
      </c>
      <c r="C272" s="67"/>
      <c r="D272" s="67"/>
      <c r="E272" s="67"/>
      <c r="F272" s="67"/>
      <c r="G272" s="67"/>
      <c r="H272" s="67"/>
      <c r="I272" s="67"/>
      <c r="J272" s="67"/>
      <c r="K272" s="67"/>
      <c r="L272" s="67"/>
      <c r="M272" s="67"/>
    </row>
    <row r="273" spans="1:13" ht="12.75">
      <c r="A273" s="27"/>
      <c r="B273" s="4"/>
      <c r="C273" s="4"/>
      <c r="D273" s="4"/>
      <c r="E273" s="4"/>
      <c r="F273" s="4"/>
      <c r="G273" s="4"/>
      <c r="H273" s="4"/>
      <c r="I273" s="4"/>
      <c r="J273" s="4"/>
      <c r="K273" s="4"/>
      <c r="L273" s="4"/>
      <c r="M273" s="4"/>
    </row>
    <row r="274" ht="12.75">
      <c r="A274" s="27"/>
    </row>
    <row r="275" spans="1:4" ht="12.75">
      <c r="A275" s="31" t="s">
        <v>186</v>
      </c>
      <c r="B275" s="66" t="s">
        <v>187</v>
      </c>
      <c r="C275" s="67"/>
      <c r="D275" s="67"/>
    </row>
    <row r="276" spans="1:13" ht="12.75">
      <c r="A276" s="27"/>
      <c r="B276" s="105" t="s">
        <v>188</v>
      </c>
      <c r="C276" s="105"/>
      <c r="D276" s="105"/>
      <c r="E276" s="105"/>
      <c r="F276" s="105"/>
      <c r="G276" s="105"/>
      <c r="H276" s="105"/>
      <c r="I276" s="105"/>
      <c r="J276" s="105"/>
      <c r="K276" s="105"/>
      <c r="L276" s="105"/>
      <c r="M276" s="105"/>
    </row>
    <row r="277" spans="1:13" ht="12.75">
      <c r="A277" s="27"/>
      <c r="B277" s="105"/>
      <c r="C277" s="105"/>
      <c r="D277" s="105"/>
      <c r="E277" s="105"/>
      <c r="F277" s="105"/>
      <c r="G277" s="105"/>
      <c r="H277" s="105"/>
      <c r="I277" s="105"/>
      <c r="J277" s="105"/>
      <c r="K277" s="105"/>
      <c r="L277" s="105"/>
      <c r="M277" s="105"/>
    </row>
    <row r="278" spans="1:13" ht="12.75">
      <c r="A278" s="27"/>
      <c r="B278" s="105"/>
      <c r="C278" s="105"/>
      <c r="D278" s="105"/>
      <c r="E278" s="105"/>
      <c r="F278" s="105"/>
      <c r="G278" s="105"/>
      <c r="H278" s="105"/>
      <c r="I278" s="105"/>
      <c r="J278" s="105"/>
      <c r="K278" s="105"/>
      <c r="L278" s="105"/>
      <c r="M278" s="105"/>
    </row>
    <row r="279" spans="1:13" ht="12.75">
      <c r="A279" s="27"/>
      <c r="B279" s="56"/>
      <c r="C279" s="56"/>
      <c r="D279" s="56"/>
      <c r="E279" s="56"/>
      <c r="F279" s="56"/>
      <c r="G279" s="56"/>
      <c r="H279" s="56"/>
      <c r="I279" s="56"/>
      <c r="J279" s="56"/>
      <c r="K279" s="56"/>
      <c r="L279" s="56"/>
      <c r="M279" s="56"/>
    </row>
    <row r="280" spans="1:13" ht="12.75">
      <c r="A280" s="27"/>
      <c r="B280" s="56"/>
      <c r="C280" s="56"/>
      <c r="D280" s="56"/>
      <c r="E280" s="56"/>
      <c r="F280" s="56"/>
      <c r="G280" s="56"/>
      <c r="H280" s="56"/>
      <c r="I280" s="56"/>
      <c r="J280" s="56"/>
      <c r="K280" s="56"/>
      <c r="L280" s="56"/>
      <c r="M280" s="56"/>
    </row>
    <row r="281" spans="1:13" ht="12.75">
      <c r="A281" s="27"/>
      <c r="B281" s="56"/>
      <c r="C281" s="56"/>
      <c r="D281" s="56"/>
      <c r="E281" s="56"/>
      <c r="F281" s="56"/>
      <c r="G281" s="56"/>
      <c r="H281" s="56"/>
      <c r="I281" s="56"/>
      <c r="J281" s="56"/>
      <c r="K281" s="56"/>
      <c r="L281" s="56"/>
      <c r="M281" s="56"/>
    </row>
    <row r="282" ht="12.75">
      <c r="A282" s="27"/>
    </row>
    <row r="283" spans="1:6" ht="12.75" customHeight="1">
      <c r="A283" s="66" t="s">
        <v>189</v>
      </c>
      <c r="B283" s="67"/>
      <c r="C283" s="67"/>
      <c r="D283" s="67"/>
      <c r="E283" s="67"/>
      <c r="F283" s="67"/>
    </row>
    <row r="284" spans="1:6" ht="12.75" customHeight="1">
      <c r="A284" s="66" t="s">
        <v>190</v>
      </c>
      <c r="B284" s="67"/>
      <c r="C284" s="67"/>
      <c r="D284" s="67"/>
      <c r="E284" s="67"/>
      <c r="F284" s="67"/>
    </row>
    <row r="286" ht="12.75">
      <c r="A286" t="s">
        <v>191</v>
      </c>
    </row>
    <row r="287" ht="12.75">
      <c r="A287" t="s">
        <v>192</v>
      </c>
    </row>
    <row r="289" ht="12.75">
      <c r="A289" t="s">
        <v>193</v>
      </c>
    </row>
    <row r="290" ht="12.75">
      <c r="A290" t="s">
        <v>194</v>
      </c>
    </row>
    <row r="313" spans="1:13" ht="7.5" customHeight="1">
      <c r="A313" s="16"/>
      <c r="B313" s="16"/>
      <c r="C313" s="16"/>
      <c r="D313" s="16"/>
      <c r="E313" s="16"/>
      <c r="F313" s="16"/>
      <c r="G313" s="30"/>
      <c r="H313" s="30"/>
      <c r="I313" s="30"/>
      <c r="J313" s="30"/>
      <c r="K313" s="30"/>
      <c r="L313" s="30"/>
      <c r="M313" s="59"/>
    </row>
    <row r="314" spans="1:13" ht="6" customHeight="1">
      <c r="A314" s="16"/>
      <c r="B314" s="16"/>
      <c r="C314" s="16"/>
      <c r="D314" s="16"/>
      <c r="E314" s="16"/>
      <c r="F314" s="16"/>
      <c r="G314" s="30"/>
      <c r="H314" s="30"/>
      <c r="I314" s="30"/>
      <c r="J314" s="30"/>
      <c r="K314" s="30"/>
      <c r="L314" s="30"/>
      <c r="M314" s="60"/>
    </row>
    <row r="328" spans="1:13" ht="12.75">
      <c r="A328" s="16"/>
      <c r="B328" s="16"/>
      <c r="C328" s="16"/>
      <c r="D328" s="16"/>
      <c r="E328" s="16"/>
      <c r="F328" s="16"/>
      <c r="G328" s="16"/>
      <c r="H328" s="16"/>
      <c r="I328" s="16"/>
      <c r="J328" s="16"/>
      <c r="K328" s="16"/>
      <c r="L328" s="16"/>
      <c r="M328" s="59"/>
    </row>
    <row r="329" spans="1:13" ht="7.5" customHeight="1">
      <c r="A329" s="16"/>
      <c r="B329" s="16"/>
      <c r="C329" s="16"/>
      <c r="D329" s="16"/>
      <c r="E329" s="16"/>
      <c r="F329" s="16"/>
      <c r="G329" s="16"/>
      <c r="H329" s="16"/>
      <c r="I329" s="16"/>
      <c r="J329" s="16"/>
      <c r="K329" s="16"/>
      <c r="L329" s="16"/>
      <c r="M329" s="60"/>
    </row>
  </sheetData>
  <mergeCells count="299">
    <mergeCell ref="A284:F284"/>
    <mergeCell ref="M313:M314"/>
    <mergeCell ref="M328:M329"/>
    <mergeCell ref="B272:M272"/>
    <mergeCell ref="B275:D275"/>
    <mergeCell ref="B276:M278"/>
    <mergeCell ref="A283:F283"/>
    <mergeCell ref="B265:F265"/>
    <mergeCell ref="B266:M268"/>
    <mergeCell ref="B269:M270"/>
    <mergeCell ref="B271:E271"/>
    <mergeCell ref="B253:J253"/>
    <mergeCell ref="B254:M256"/>
    <mergeCell ref="B259:F259"/>
    <mergeCell ref="B260:M262"/>
    <mergeCell ref="G247:H247"/>
    <mergeCell ref="I247:J247"/>
    <mergeCell ref="K247:L247"/>
    <mergeCell ref="M250:M251"/>
    <mergeCell ref="C246:D246"/>
    <mergeCell ref="G246:H246"/>
    <mergeCell ref="I246:J246"/>
    <mergeCell ref="K246:L246"/>
    <mergeCell ref="C245:D245"/>
    <mergeCell ref="G245:H245"/>
    <mergeCell ref="I245:J245"/>
    <mergeCell ref="K245:L245"/>
    <mergeCell ref="G242:H242"/>
    <mergeCell ref="I242:J242"/>
    <mergeCell ref="K242:L242"/>
    <mergeCell ref="C244:E244"/>
    <mergeCell ref="C241:E241"/>
    <mergeCell ref="G241:H241"/>
    <mergeCell ref="I241:J241"/>
    <mergeCell ref="K241:L241"/>
    <mergeCell ref="K238:L238"/>
    <mergeCell ref="C239:E240"/>
    <mergeCell ref="G239:H240"/>
    <mergeCell ref="I239:J240"/>
    <mergeCell ref="K239:L240"/>
    <mergeCell ref="C237:E237"/>
    <mergeCell ref="C238:E238"/>
    <mergeCell ref="G238:H238"/>
    <mergeCell ref="I238:J238"/>
    <mergeCell ref="G234:H234"/>
    <mergeCell ref="I234:J235"/>
    <mergeCell ref="K234:L235"/>
    <mergeCell ref="G236:H236"/>
    <mergeCell ref="I236:J236"/>
    <mergeCell ref="K236:L236"/>
    <mergeCell ref="C226:M228"/>
    <mergeCell ref="B230:D230"/>
    <mergeCell ref="B231:M231"/>
    <mergeCell ref="B233:E233"/>
    <mergeCell ref="C223:D223"/>
    <mergeCell ref="E223:F223"/>
    <mergeCell ref="G223:I223"/>
    <mergeCell ref="J223:L223"/>
    <mergeCell ref="C219:M219"/>
    <mergeCell ref="C221:D221"/>
    <mergeCell ref="E221:F221"/>
    <mergeCell ref="G221:I221"/>
    <mergeCell ref="J221:L221"/>
    <mergeCell ref="B212:F212"/>
    <mergeCell ref="B213:M214"/>
    <mergeCell ref="B217:J217"/>
    <mergeCell ref="B218:M218"/>
    <mergeCell ref="G209:H209"/>
    <mergeCell ref="J209:K209"/>
    <mergeCell ref="G210:H210"/>
    <mergeCell ref="J210:K210"/>
    <mergeCell ref="G206:H206"/>
    <mergeCell ref="J206:K206"/>
    <mergeCell ref="C207:F207"/>
    <mergeCell ref="C208:F208"/>
    <mergeCell ref="G204:H204"/>
    <mergeCell ref="J204:K204"/>
    <mergeCell ref="G205:H205"/>
    <mergeCell ref="J205:K205"/>
    <mergeCell ref="G201:H201"/>
    <mergeCell ref="J201:K201"/>
    <mergeCell ref="C202:F202"/>
    <mergeCell ref="C203:F203"/>
    <mergeCell ref="P195:V195"/>
    <mergeCell ref="B196:H196"/>
    <mergeCell ref="B197:M197"/>
    <mergeCell ref="G199:H200"/>
    <mergeCell ref="J199:K200"/>
    <mergeCell ref="B189:M190"/>
    <mergeCell ref="P191:U191"/>
    <mergeCell ref="B192:G192"/>
    <mergeCell ref="P192:AA193"/>
    <mergeCell ref="B193:M194"/>
    <mergeCell ref="C182:M183"/>
    <mergeCell ref="M185:M186"/>
    <mergeCell ref="B188:H188"/>
    <mergeCell ref="P188:AA188"/>
    <mergeCell ref="B166:F166"/>
    <mergeCell ref="B167:M172"/>
    <mergeCell ref="B174:M175"/>
    <mergeCell ref="C177:M180"/>
    <mergeCell ref="B157:M157"/>
    <mergeCell ref="B160:I160"/>
    <mergeCell ref="B161:M162"/>
    <mergeCell ref="B163:M163"/>
    <mergeCell ref="B150:G150"/>
    <mergeCell ref="B151:M152"/>
    <mergeCell ref="B154:M154"/>
    <mergeCell ref="B156:F156"/>
    <mergeCell ref="H145:I145"/>
    <mergeCell ref="J145:K145"/>
    <mergeCell ref="B147:F147"/>
    <mergeCell ref="B148:M148"/>
    <mergeCell ref="C142:D142"/>
    <mergeCell ref="H142:I142"/>
    <mergeCell ref="J142:K142"/>
    <mergeCell ref="H144:I144"/>
    <mergeCell ref="J144:K144"/>
    <mergeCell ref="H138:I138"/>
    <mergeCell ref="J138:K138"/>
    <mergeCell ref="C140:D140"/>
    <mergeCell ref="C141:D141"/>
    <mergeCell ref="H141:I141"/>
    <mergeCell ref="J141:K141"/>
    <mergeCell ref="H136:I136"/>
    <mergeCell ref="J136:K136"/>
    <mergeCell ref="H137:I137"/>
    <mergeCell ref="J137:K137"/>
    <mergeCell ref="B130:M130"/>
    <mergeCell ref="B132:E132"/>
    <mergeCell ref="B133:M133"/>
    <mergeCell ref="B135:D135"/>
    <mergeCell ref="M122:M123"/>
    <mergeCell ref="B125:F125"/>
    <mergeCell ref="B126:M127"/>
    <mergeCell ref="B129:E129"/>
    <mergeCell ref="G107:I107"/>
    <mergeCell ref="J107:L107"/>
    <mergeCell ref="G109:I109"/>
    <mergeCell ref="J109:L109"/>
    <mergeCell ref="G105:I105"/>
    <mergeCell ref="J105:L105"/>
    <mergeCell ref="G106:I106"/>
    <mergeCell ref="J106:L106"/>
    <mergeCell ref="G103:I103"/>
    <mergeCell ref="J103:L103"/>
    <mergeCell ref="G104:I104"/>
    <mergeCell ref="J104:L104"/>
    <mergeCell ref="G101:I101"/>
    <mergeCell ref="J101:L101"/>
    <mergeCell ref="G102:I102"/>
    <mergeCell ref="J102:L102"/>
    <mergeCell ref="G99:I99"/>
    <mergeCell ref="J99:L99"/>
    <mergeCell ref="G100:I100"/>
    <mergeCell ref="J100:L100"/>
    <mergeCell ref="G95:I95"/>
    <mergeCell ref="J95:L95"/>
    <mergeCell ref="G97:I97"/>
    <mergeCell ref="J97:L97"/>
    <mergeCell ref="G91:I91"/>
    <mergeCell ref="J91:L91"/>
    <mergeCell ref="G92:I92"/>
    <mergeCell ref="J92:L92"/>
    <mergeCell ref="G88:I88"/>
    <mergeCell ref="J88:L88"/>
    <mergeCell ref="G89:I89"/>
    <mergeCell ref="J89:L89"/>
    <mergeCell ref="G86:I86"/>
    <mergeCell ref="J86:L86"/>
    <mergeCell ref="G87:I87"/>
    <mergeCell ref="J87:L87"/>
    <mergeCell ref="G80:I80"/>
    <mergeCell ref="J80:L80"/>
    <mergeCell ref="G82:I82"/>
    <mergeCell ref="J82:L82"/>
    <mergeCell ref="G78:I78"/>
    <mergeCell ref="J78:L78"/>
    <mergeCell ref="G79:I79"/>
    <mergeCell ref="J79:L79"/>
    <mergeCell ref="G73:I73"/>
    <mergeCell ref="J73:L73"/>
    <mergeCell ref="G77:I77"/>
    <mergeCell ref="J77:L77"/>
    <mergeCell ref="G71:I71"/>
    <mergeCell ref="J71:L71"/>
    <mergeCell ref="G72:I72"/>
    <mergeCell ref="J72:L72"/>
    <mergeCell ref="G69:I69"/>
    <mergeCell ref="J69:L69"/>
    <mergeCell ref="G70:I70"/>
    <mergeCell ref="J70:L70"/>
    <mergeCell ref="G67:I67"/>
    <mergeCell ref="J67:L67"/>
    <mergeCell ref="G68:I68"/>
    <mergeCell ref="J68:L68"/>
    <mergeCell ref="AA58:AA59"/>
    <mergeCell ref="M60:M61"/>
    <mergeCell ref="G65:I66"/>
    <mergeCell ref="J65:L66"/>
    <mergeCell ref="O66:P66"/>
    <mergeCell ref="R66:S66"/>
    <mergeCell ref="L51:M52"/>
    <mergeCell ref="C53:E54"/>
    <mergeCell ref="H53:I54"/>
    <mergeCell ref="J53:K54"/>
    <mergeCell ref="L53:M54"/>
    <mergeCell ref="C49:E50"/>
    <mergeCell ref="C51:E52"/>
    <mergeCell ref="H51:I52"/>
    <mergeCell ref="J51:K52"/>
    <mergeCell ref="C46:E48"/>
    <mergeCell ref="H46:I48"/>
    <mergeCell ref="J46:K48"/>
    <mergeCell ref="L46:M48"/>
    <mergeCell ref="C45:E45"/>
    <mergeCell ref="H45:I45"/>
    <mergeCell ref="J45:K45"/>
    <mergeCell ref="L45:M45"/>
    <mergeCell ref="C44:E44"/>
    <mergeCell ref="H44:I44"/>
    <mergeCell ref="J44:K44"/>
    <mergeCell ref="L44:M44"/>
    <mergeCell ref="C43:E43"/>
    <mergeCell ref="H43:I43"/>
    <mergeCell ref="J43:K43"/>
    <mergeCell ref="L43:M43"/>
    <mergeCell ref="C40:E42"/>
    <mergeCell ref="H40:I42"/>
    <mergeCell ref="J40:K42"/>
    <mergeCell ref="L40:M42"/>
    <mergeCell ref="C39:E39"/>
    <mergeCell ref="H39:I39"/>
    <mergeCell ref="J39:K39"/>
    <mergeCell ref="L39:M39"/>
    <mergeCell ref="C37:E38"/>
    <mergeCell ref="H37:I38"/>
    <mergeCell ref="J37:K38"/>
    <mergeCell ref="L37:M38"/>
    <mergeCell ref="C36:E36"/>
    <mergeCell ref="H36:I36"/>
    <mergeCell ref="J36:K36"/>
    <mergeCell ref="L36:M36"/>
    <mergeCell ref="C33:E35"/>
    <mergeCell ref="H33:I35"/>
    <mergeCell ref="J33:K35"/>
    <mergeCell ref="L33:M35"/>
    <mergeCell ref="C31:E32"/>
    <mergeCell ref="H31:I32"/>
    <mergeCell ref="J31:K32"/>
    <mergeCell ref="L31:M32"/>
    <mergeCell ref="C25:E30"/>
    <mergeCell ref="H25:I30"/>
    <mergeCell ref="J25:K30"/>
    <mergeCell ref="L25:M30"/>
    <mergeCell ref="C24:E24"/>
    <mergeCell ref="H24:I24"/>
    <mergeCell ref="J24:K24"/>
    <mergeCell ref="L24:M24"/>
    <mergeCell ref="C23:E23"/>
    <mergeCell ref="H23:I23"/>
    <mergeCell ref="J23:K23"/>
    <mergeCell ref="L23:M23"/>
    <mergeCell ref="C22:E22"/>
    <mergeCell ref="H22:I22"/>
    <mergeCell ref="J22:K22"/>
    <mergeCell ref="L22:M22"/>
    <mergeCell ref="C16:E21"/>
    <mergeCell ref="H16:I21"/>
    <mergeCell ref="J16:K21"/>
    <mergeCell ref="L16:M21"/>
    <mergeCell ref="C14:E15"/>
    <mergeCell ref="H14:I15"/>
    <mergeCell ref="J14:K15"/>
    <mergeCell ref="L14:M15"/>
    <mergeCell ref="C13:E13"/>
    <mergeCell ref="H13:I13"/>
    <mergeCell ref="J13:K13"/>
    <mergeCell ref="L13:M13"/>
    <mergeCell ref="C12:E12"/>
    <mergeCell ref="H12:I12"/>
    <mergeCell ref="J12:K12"/>
    <mergeCell ref="L12:M12"/>
    <mergeCell ref="H9:I9"/>
    <mergeCell ref="J9:K9"/>
    <mergeCell ref="L9:M9"/>
    <mergeCell ref="H10:I10"/>
    <mergeCell ref="J10:K10"/>
    <mergeCell ref="L10:M10"/>
    <mergeCell ref="H7:I7"/>
    <mergeCell ref="J7:K7"/>
    <mergeCell ref="L7:M7"/>
    <mergeCell ref="H8:I8"/>
    <mergeCell ref="J8:K8"/>
    <mergeCell ref="L8:M8"/>
    <mergeCell ref="A2:M2"/>
    <mergeCell ref="A4:I4"/>
    <mergeCell ref="F6:I6"/>
    <mergeCell ref="J6:M6"/>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Mbm Resources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Nec166</dc:creator>
  <cp:keywords/>
  <dc:description/>
  <cp:lastModifiedBy>AAJ</cp:lastModifiedBy>
  <dcterms:created xsi:type="dcterms:W3CDTF">2000-02-25T09:47:47Z</dcterms:created>
  <cp:category/>
  <cp:version/>
  <cp:contentType/>
  <cp:contentStatus/>
</cp:coreProperties>
</file>